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110" activeTab="2"/>
  </bookViews>
  <sheets>
    <sheet name="PO" sheetId="1" r:id="rId1"/>
    <sheet name="BT-1 " sheetId="2" r:id="rId2"/>
    <sheet name="BT-2" sheetId="3" r:id="rId3"/>
    <sheet name="BT-3" sheetId="4" r:id="rId4"/>
    <sheet name="BT-4" sheetId="5" r:id="rId5"/>
    <sheet name="BT-5" sheetId="6" r:id="rId6"/>
    <sheet name="BT-6" sheetId="7" r:id="rId7"/>
    <sheet name="BT-7" sheetId="8" r:id="rId8"/>
    <sheet name="BT-8" sheetId="9" r:id="rId9"/>
  </sheets>
  <calcPr calcId="124519"/>
  <extLst>
    <ext uri="GoogleSheetsCustomDataVersion1">
      <go:sheetsCustomData xmlns:go="http://customooxmlschemas.google.com/" r:id="rId13" roundtripDataSignature="AMtx7mgZCKxipfX1OSbXPTFfDhd/dirOFg=="/>
    </ext>
  </extLst>
</workbook>
</file>

<file path=xl/calcChain.xml><?xml version="1.0" encoding="utf-8"?>
<calcChain xmlns="http://schemas.openxmlformats.org/spreadsheetml/2006/main">
  <c r="M15" i="2"/>
  <c r="L15"/>
  <c r="K15"/>
  <c r="M13"/>
  <c r="L13"/>
  <c r="K13"/>
  <c r="U12"/>
  <c r="U13" s="1"/>
  <c r="T12"/>
  <c r="T13" s="1"/>
  <c r="S12"/>
  <c r="S13" s="1"/>
  <c r="R12"/>
  <c r="R13" s="1"/>
  <c r="P12"/>
  <c r="P13" s="1"/>
  <c r="O12"/>
  <c r="O13" s="1"/>
  <c r="N12"/>
  <c r="N13" s="1"/>
  <c r="J12"/>
  <c r="J13" s="1"/>
  <c r="I12"/>
  <c r="I13" s="1"/>
  <c r="H12"/>
  <c r="H13" s="1"/>
  <c r="G12"/>
  <c r="G13" s="1"/>
  <c r="F12"/>
  <c r="F13" s="1"/>
  <c r="E12"/>
  <c r="E13" s="1"/>
  <c r="S14" i="3"/>
  <c r="R14"/>
  <c r="P14"/>
  <c r="O14"/>
  <c r="N14"/>
  <c r="M14"/>
  <c r="L14"/>
  <c r="K14"/>
  <c r="J14"/>
  <c r="I14"/>
  <c r="H14"/>
  <c r="G14"/>
  <c r="F14"/>
  <c r="E14"/>
  <c r="U13"/>
  <c r="U14" s="1"/>
  <c r="T13"/>
  <c r="T14" s="1"/>
  <c r="C13" i="1"/>
  <c r="S15" i="4" l="1"/>
  <c r="T15"/>
  <c r="U15"/>
  <c r="R15"/>
  <c r="R15" i="5"/>
  <c r="S15"/>
  <c r="T15"/>
  <c r="U15"/>
  <c r="R16" i="6"/>
  <c r="S16"/>
  <c r="T16"/>
  <c r="U16"/>
  <c r="F23" i="9"/>
  <c r="G23"/>
  <c r="H23"/>
  <c r="I23"/>
  <c r="J23"/>
  <c r="K23"/>
  <c r="L23"/>
  <c r="M23"/>
  <c r="N23"/>
  <c r="O23"/>
  <c r="P23"/>
  <c r="R23"/>
  <c r="S23"/>
  <c r="T23"/>
  <c r="U23"/>
  <c r="E23"/>
  <c r="F24"/>
  <c r="G24"/>
  <c r="H24"/>
  <c r="I24"/>
  <c r="J24"/>
  <c r="K24"/>
  <c r="L24"/>
  <c r="M24"/>
  <c r="N24"/>
  <c r="O24"/>
  <c r="P24"/>
  <c r="R24"/>
  <c r="S24"/>
  <c r="T24"/>
  <c r="U24"/>
  <c r="E24"/>
  <c r="F12" i="8"/>
  <c r="G12"/>
  <c r="H12"/>
  <c r="I12"/>
  <c r="J12"/>
  <c r="K12"/>
  <c r="L12"/>
  <c r="M12"/>
  <c r="N12"/>
  <c r="O12"/>
  <c r="P12"/>
  <c r="R12"/>
  <c r="S12"/>
  <c r="T12"/>
  <c r="U12"/>
  <c r="E12"/>
  <c r="E18" i="7"/>
  <c r="F18"/>
  <c r="G18"/>
  <c r="H18"/>
  <c r="I18"/>
  <c r="J18"/>
  <c r="K18"/>
  <c r="L18"/>
  <c r="M18"/>
  <c r="N18"/>
  <c r="O18"/>
  <c r="P18"/>
  <c r="R18"/>
  <c r="S18"/>
  <c r="T18"/>
  <c r="U18"/>
  <c r="F16" i="6"/>
  <c r="G16"/>
  <c r="H16"/>
  <c r="I16"/>
  <c r="J16"/>
  <c r="K16"/>
  <c r="L16"/>
  <c r="M16"/>
  <c r="N16"/>
  <c r="O16"/>
  <c r="P16"/>
  <c r="E16"/>
  <c r="E15" i="5"/>
  <c r="F15" i="4"/>
  <c r="G15"/>
  <c r="H15"/>
  <c r="I15"/>
  <c r="J15"/>
  <c r="K15"/>
  <c r="L15"/>
  <c r="M15"/>
  <c r="N15"/>
  <c r="O15"/>
  <c r="P15"/>
  <c r="E15"/>
  <c r="E14"/>
  <c r="F15" i="5"/>
  <c r="G15"/>
  <c r="H15"/>
  <c r="I15"/>
  <c r="J15"/>
  <c r="K15"/>
  <c r="L15"/>
  <c r="M15"/>
  <c r="N15"/>
  <c r="O15"/>
  <c r="P15"/>
  <c r="S13" i="1" l="1"/>
  <c r="R13"/>
  <c r="Q13"/>
  <c r="P13"/>
  <c r="U11" i="8"/>
  <c r="T11"/>
  <c r="S11"/>
  <c r="R11"/>
  <c r="P11"/>
  <c r="O11"/>
  <c r="N11"/>
  <c r="M11"/>
  <c r="L11"/>
  <c r="K11"/>
  <c r="J11"/>
  <c r="I11"/>
  <c r="H11"/>
  <c r="G11"/>
  <c r="F11"/>
  <c r="E11"/>
  <c r="U17" i="7"/>
  <c r="T17"/>
  <c r="S17"/>
  <c r="R17"/>
  <c r="P17"/>
  <c r="O17"/>
  <c r="N17"/>
  <c r="M17"/>
  <c r="L17"/>
  <c r="K17"/>
  <c r="J17"/>
  <c r="I17"/>
  <c r="H17"/>
  <c r="G17"/>
  <c r="F17"/>
  <c r="E17"/>
  <c r="P15" i="6"/>
  <c r="O15"/>
  <c r="N15"/>
  <c r="M15"/>
  <c r="L15"/>
  <c r="K15"/>
  <c r="J15"/>
  <c r="I15"/>
  <c r="H15"/>
  <c r="G15"/>
  <c r="F15"/>
  <c r="E15"/>
  <c r="P14" i="5"/>
  <c r="O14"/>
  <c r="N14"/>
  <c r="M14"/>
  <c r="L14"/>
  <c r="K14"/>
  <c r="J14"/>
  <c r="I14"/>
  <c r="H14"/>
  <c r="G14"/>
  <c r="F14"/>
  <c r="E14"/>
  <c r="P14" i="4"/>
  <c r="O14"/>
  <c r="N14"/>
  <c r="M14"/>
  <c r="L14"/>
  <c r="K14"/>
  <c r="J14"/>
  <c r="I14"/>
  <c r="H14"/>
  <c r="G14"/>
  <c r="F14"/>
  <c r="D13" i="1" l="1"/>
  <c r="F13"/>
  <c r="E13"/>
  <c r="M13"/>
  <c r="L13"/>
  <c r="K13"/>
  <c r="J13"/>
  <c r="H13"/>
  <c r="N13"/>
  <c r="I13"/>
  <c r="G13"/>
</calcChain>
</file>

<file path=xl/sharedStrings.xml><?xml version="1.0" encoding="utf-8"?>
<sst xmlns="http://schemas.openxmlformats.org/spreadsheetml/2006/main" count="504" uniqueCount="216">
  <si>
    <t>S.No</t>
  </si>
  <si>
    <t>Course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</si>
  <si>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</si>
  <si>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</si>
  <si>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</si>
  <si>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</si>
  <si>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</si>
  <si>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</si>
  <si>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</si>
  <si>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</si>
  <si>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</si>
  <si>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</si>
  <si>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</si>
  <si>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</si>
  <si>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</si>
  <si>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</si>
  <si>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PSO-3</t>
  </si>
  <si>
    <t>PSO-4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</si>
  <si>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</si>
  <si>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</si>
  <si>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</si>
  <si>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</si>
  <si>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</si>
  <si>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</si>
  <si>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</si>
  <si>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</si>
  <si>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Ave Attainment Score</t>
  </si>
  <si>
    <t>A</t>
  </si>
  <si>
    <t>Attainment of POs/PSOs through COs</t>
  </si>
  <si>
    <t>Sr</t>
  </si>
  <si>
    <t>Sem</t>
  </si>
  <si>
    <t>Code</t>
  </si>
  <si>
    <t>B Tech CSE/IT/ECE/CIV/BI</t>
  </si>
  <si>
    <t>b1</t>
  </si>
  <si>
    <t>18B17GE173</t>
  </si>
  <si>
    <t>Engineering Graphics</t>
  </si>
  <si>
    <t>18B17GE171</t>
  </si>
  <si>
    <t>18B11MA111</t>
  </si>
  <si>
    <t>18B11PH111</t>
  </si>
  <si>
    <t>Engineering Physics-I</t>
  </si>
  <si>
    <t>18B17PH171</t>
  </si>
  <si>
    <t>19B11CI111</t>
  </si>
  <si>
    <t>19B17CI171</t>
  </si>
  <si>
    <t>Sem Attainment Score</t>
  </si>
  <si>
    <t>Remarks(Attained/Not Attained)</t>
  </si>
  <si>
    <t>18B11EC211</t>
  </si>
  <si>
    <t>Electrical Science</t>
  </si>
  <si>
    <t>18B17CI211</t>
  </si>
  <si>
    <t>18B11MA211</t>
  </si>
  <si>
    <t>18B11PH211</t>
  </si>
  <si>
    <t>Engineering Physics-II</t>
  </si>
  <si>
    <t>18B17EC271</t>
  </si>
  <si>
    <t>Electrical Science Lab</t>
  </si>
  <si>
    <t>B Tech CE</t>
  </si>
  <si>
    <t>b3</t>
  </si>
  <si>
    <t xml:space="preserve">18B11CE314 </t>
  </si>
  <si>
    <t>Water Supply Engineering</t>
  </si>
  <si>
    <t>18B11CE315</t>
  </si>
  <si>
    <t>ENGINEERING MECHANICS</t>
  </si>
  <si>
    <t>18B11CE312</t>
  </si>
  <si>
    <t>Surveying</t>
  </si>
  <si>
    <t>18B17CE372</t>
  </si>
  <si>
    <t>Surveying Lab</t>
  </si>
  <si>
    <t>18B11CE313</t>
  </si>
  <si>
    <t>Building Materials &amp; Construction</t>
  </si>
  <si>
    <t>18B17CE373</t>
  </si>
  <si>
    <t>Concrete Technology Lab</t>
  </si>
  <si>
    <t>18B11CE311</t>
  </si>
  <si>
    <t>Chemistry</t>
  </si>
  <si>
    <t>18B17CE371</t>
  </si>
  <si>
    <t>Chemistry Lab</t>
  </si>
  <si>
    <t>18B11MA311</t>
  </si>
  <si>
    <t>Numerical Methods</t>
  </si>
  <si>
    <t>18B11HS311</t>
  </si>
  <si>
    <t>Interpersonal Dynamics, Values and Ethics</t>
  </si>
  <si>
    <t>b4</t>
  </si>
  <si>
    <t>18B11CE411</t>
  </si>
  <si>
    <t>Geotechnical Engineering</t>
  </si>
  <si>
    <t>18B11CE472</t>
  </si>
  <si>
    <t>Fluid Mechanics Lab</t>
  </si>
  <si>
    <t xml:space="preserve">18B11CE413 </t>
  </si>
  <si>
    <t>Computer Aided Civil Engineering Drawing</t>
  </si>
  <si>
    <t xml:space="preserve">18B11CE412 </t>
  </si>
  <si>
    <t>Fluid Mechanics</t>
  </si>
  <si>
    <t xml:space="preserve">18B11CE414 </t>
  </si>
  <si>
    <t>Water Resources Engineering</t>
  </si>
  <si>
    <t>18B11GE411</t>
  </si>
  <si>
    <t>Environmental Studies</t>
  </si>
  <si>
    <t>18B17CE471</t>
  </si>
  <si>
    <t>Geotechnical Engineering Lab</t>
  </si>
  <si>
    <t>18B11CE415</t>
  </si>
  <si>
    <t>Mechanics of Solids</t>
  </si>
  <si>
    <t>18B11HS411</t>
  </si>
  <si>
    <t>Finance and Accounts</t>
  </si>
  <si>
    <t>b5</t>
  </si>
  <si>
    <t>18B17CE572</t>
  </si>
  <si>
    <t>Environmental Engineering Lab</t>
  </si>
  <si>
    <t xml:space="preserve">18B11CE514 </t>
  </si>
  <si>
    <t>Foundation Engineering</t>
  </si>
  <si>
    <t xml:space="preserve">18B11CE312 </t>
  </si>
  <si>
    <t xml:space="preserve"> Building Materials &amp; Construction</t>
  </si>
  <si>
    <t xml:space="preserve">18B1WCE531 </t>
  </si>
  <si>
    <t>Construction Technology and Management</t>
  </si>
  <si>
    <t>18B11CE512</t>
  </si>
  <si>
    <t>Sewage Treatment and Disposal</t>
  </si>
  <si>
    <t>18B11CE511</t>
  </si>
  <si>
    <t>Highway Engineering</t>
  </si>
  <si>
    <t>18B17CE571</t>
  </si>
  <si>
    <t>Highway Engineering Lab</t>
  </si>
  <si>
    <t>18B11CE515</t>
  </si>
  <si>
    <t>Design of Concrete Structures</t>
  </si>
  <si>
    <t>18B11CE513</t>
  </si>
  <si>
    <t>Structural Analysis</t>
  </si>
  <si>
    <t>18B11HS511</t>
  </si>
  <si>
    <t>Project Management and Entrepreneurship</t>
  </si>
  <si>
    <t>Srl</t>
  </si>
  <si>
    <t>B  Tech CE</t>
  </si>
  <si>
    <t>b6</t>
  </si>
  <si>
    <t>10B17CE671</t>
  </si>
  <si>
    <t>Civil Engineering sofware lab</t>
  </si>
  <si>
    <t xml:space="preserve">18B11CE612 </t>
  </si>
  <si>
    <t>Design of Steel Structures</t>
  </si>
  <si>
    <t xml:space="preserve">18B1WCE631 </t>
  </si>
  <si>
    <t>Advanced Structural Analysis</t>
  </si>
  <si>
    <t>18B11CE611</t>
  </si>
  <si>
    <t>Concrete Technology</t>
  </si>
  <si>
    <t>18B17CE671</t>
  </si>
  <si>
    <t>Computer Aided Planning and Costing</t>
  </si>
  <si>
    <t xml:space="preserve">18B1WCE634 </t>
  </si>
  <si>
    <t>Transportation Engineering</t>
  </si>
  <si>
    <t xml:space="preserve">18B1WCE639 </t>
  </si>
  <si>
    <t>Open Channel Flow and Hydraulic</t>
  </si>
  <si>
    <t>18B1WCE640</t>
  </si>
  <si>
    <t xml:space="preserve">Optimization Techniques </t>
  </si>
  <si>
    <t>18B1WHS641</t>
  </si>
  <si>
    <t>Human rights for Technocrats</t>
  </si>
  <si>
    <t>17B1WHS733</t>
  </si>
  <si>
    <t>BUSINESS ANALYTICS</t>
  </si>
  <si>
    <t>20B1WHS631</t>
  </si>
  <si>
    <t>Service Design and Marketing</t>
  </si>
  <si>
    <t>17BIWHS831</t>
  </si>
  <si>
    <t>Understanding India: Literary Reflections</t>
  </si>
  <si>
    <t>18B1WHS834</t>
  </si>
  <si>
    <t>Internet Marketing</t>
  </si>
  <si>
    <t>b7</t>
  </si>
  <si>
    <t>18B17CE771</t>
  </si>
  <si>
    <t>Building drawing</t>
  </si>
  <si>
    <t>18B1WCE732</t>
  </si>
  <si>
    <t>Environmental Management and Risk Assessment</t>
  </si>
  <si>
    <t>18B1WCE736</t>
  </si>
  <si>
    <t>Dam and Reservoir design</t>
  </si>
  <si>
    <t>12M1WCE231</t>
  </si>
  <si>
    <t>Prestress Concrete Structures</t>
  </si>
  <si>
    <t>18B1WCE738</t>
  </si>
  <si>
    <t>Financial Management</t>
  </si>
  <si>
    <t>18B1WHS711</t>
  </si>
  <si>
    <t>Indian Constitution (HSS Audit)</t>
  </si>
  <si>
    <t>17B1WHS731</t>
  </si>
  <si>
    <t>QUALITY MANAGEMENT</t>
  </si>
  <si>
    <t>1a</t>
  </si>
  <si>
    <t xml:space="preserve">18B1WCE834 </t>
  </si>
  <si>
    <t>Sustainable Development</t>
  </si>
  <si>
    <t>1b</t>
  </si>
  <si>
    <t>21B1WCE871</t>
  </si>
  <si>
    <t>computer applications in environmental engineering lab</t>
  </si>
  <si>
    <t>1c</t>
  </si>
  <si>
    <t>21B1WCE832</t>
  </si>
  <si>
    <t>construction planning and control</t>
  </si>
  <si>
    <t>1d</t>
  </si>
  <si>
    <t>18B1WCE735</t>
  </si>
  <si>
    <t>Design of Prestressed Concrete Structures</t>
  </si>
  <si>
    <t>1e</t>
  </si>
  <si>
    <t>18B1WCE831</t>
  </si>
  <si>
    <t>Advanced Reinforced Concrete Design</t>
  </si>
  <si>
    <t>11BIWPD832</t>
  </si>
  <si>
    <t>Strategic Management</t>
  </si>
  <si>
    <t>2b</t>
  </si>
  <si>
    <t>14B1WHS833</t>
  </si>
  <si>
    <t>Investment Analysis and Portfolio Management</t>
  </si>
  <si>
    <t>2c</t>
  </si>
  <si>
    <t>2d</t>
  </si>
  <si>
    <t>3a</t>
  </si>
  <si>
    <t>3b</t>
  </si>
  <si>
    <t>3c</t>
  </si>
  <si>
    <t>4a</t>
  </si>
  <si>
    <t>4c</t>
  </si>
  <si>
    <t>CIVIL ENGINEERING</t>
  </si>
  <si>
    <t>Attainment of POs/PSOs through Cos (2021-22)</t>
  </si>
  <si>
    <t>B Tech Civil Engg</t>
  </si>
  <si>
    <t>Average</t>
  </si>
  <si>
    <t>Avergae</t>
  </si>
  <si>
    <t>Remarks(Attained/Not Attained) &gt;=1.5</t>
  </si>
  <si>
    <t>NA</t>
  </si>
  <si>
    <t>PSO1</t>
  </si>
  <si>
    <t>PSO2</t>
  </si>
  <si>
    <t>PSO3</t>
  </si>
  <si>
    <t>PSO4</t>
  </si>
  <si>
    <t>B2</t>
  </si>
  <si>
    <t>Engineering Mathematics-II</t>
  </si>
  <si>
    <t>18B11PH271</t>
  </si>
  <si>
    <t>Engineering Physics Lab-II</t>
  </si>
  <si>
    <t>Workshop Practices</t>
  </si>
  <si>
    <t>Data Structures and Algorithms</t>
  </si>
  <si>
    <t>21B11HS211</t>
  </si>
  <si>
    <t>Life Skills &amp; Effective Communication</t>
  </si>
  <si>
    <t xml:space="preserve">21B17HS271 </t>
  </si>
  <si>
    <t>Average Attainment</t>
  </si>
  <si>
    <t xml:space="preserve">21B11HS111 </t>
  </si>
  <si>
    <t>English</t>
  </si>
  <si>
    <t>21B17HS171</t>
  </si>
  <si>
    <t>English Lab</t>
  </si>
  <si>
    <t>Engineering Mathematics-I</t>
  </si>
  <si>
    <t>Engineering Physics Lab-I</t>
  </si>
  <si>
    <t>Programming for Problem Solving</t>
  </si>
  <si>
    <t>Programming for Problem Solving Lab</t>
  </si>
  <si>
    <t>Life Skills &amp; Effective Communication lab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</si>
</sst>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4" xfId="0" applyFont="1" applyBorder="1"/>
    <xf numFmtId="0" fontId="1" fillId="0" borderId="0" xfId="0" applyFont="1"/>
    <xf numFmtId="2" fontId="1" fillId="0" borderId="4" xfId="0" applyNumberFormat="1" applyFont="1" applyBorder="1"/>
    <xf numFmtId="0" fontId="4" fillId="0" borderId="4" xfId="0" applyFont="1" applyBorder="1"/>
    <xf numFmtId="0" fontId="5" fillId="0" borderId="4" xfId="0" applyFont="1" applyBorder="1"/>
    <xf numFmtId="0" fontId="6" fillId="0" borderId="4" xfId="0" applyFont="1" applyBorder="1"/>
    <xf numFmtId="2" fontId="8" fillId="0" borderId="4" xfId="0" applyNumberFormat="1" applyFont="1" applyBorder="1"/>
    <xf numFmtId="2" fontId="5" fillId="0" borderId="4" xfId="0" applyNumberFormat="1" applyFont="1" applyBorder="1"/>
    <xf numFmtId="0" fontId="3" fillId="0" borderId="4" xfId="0" applyFont="1" applyBorder="1"/>
    <xf numFmtId="0" fontId="1" fillId="0" borderId="4" xfId="0" applyFont="1" applyBorder="1" applyAlignment="1">
      <alignment horizontal="left" vertical="center"/>
    </xf>
    <xf numFmtId="2" fontId="4" fillId="0" borderId="4" xfId="0" applyNumberFormat="1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wrapText="1"/>
    </xf>
    <xf numFmtId="2" fontId="7" fillId="0" borderId="4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3" fillId="0" borderId="0" xfId="0" applyFont="1"/>
    <xf numFmtId="0" fontId="10" fillId="0" borderId="5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right" vertical="top" wrapText="1"/>
    </xf>
    <xf numFmtId="0" fontId="11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wrapText="1"/>
    </xf>
    <xf numFmtId="0" fontId="10" fillId="0" borderId="7" xfId="0" applyFont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wrapText="1"/>
    </xf>
    <xf numFmtId="1" fontId="1" fillId="0" borderId="4" xfId="0" applyNumberFormat="1" applyFont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2" fontId="7" fillId="0" borderId="9" xfId="0" applyNumberFormat="1" applyFont="1" applyBorder="1"/>
    <xf numFmtId="2" fontId="3" fillId="0" borderId="0" xfId="0" applyNumberFormat="1" applyFont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12" fillId="0" borderId="4" xfId="0" applyFont="1" applyBorder="1"/>
    <xf numFmtId="0" fontId="12" fillId="0" borderId="4" xfId="0" applyFont="1" applyBorder="1" applyAlignment="1">
      <alignment horizontal="left" vertical="center"/>
    </xf>
    <xf numFmtId="0" fontId="10" fillId="0" borderId="4" xfId="0" applyFont="1" applyBorder="1"/>
    <xf numFmtId="0" fontId="12" fillId="0" borderId="0" xfId="0" applyFont="1"/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2" fontId="6" fillId="0" borderId="4" xfId="0" applyNumberFormat="1" applyFont="1" applyBorder="1"/>
    <xf numFmtId="0" fontId="7" fillId="0" borderId="4" xfId="0" applyFont="1" applyBorder="1"/>
    <xf numFmtId="0" fontId="13" fillId="0" borderId="0" xfId="0" applyFont="1"/>
    <xf numFmtId="0" fontId="12" fillId="0" borderId="0" xfId="0" applyFont="1" applyAlignment="1">
      <alignment horizontal="left" vertical="center" wrapText="1"/>
    </xf>
    <xf numFmtId="2" fontId="12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9" xfId="0" applyFont="1" applyBorder="1"/>
    <xf numFmtId="0" fontId="5" fillId="0" borderId="4" xfId="0" applyFont="1" applyBorder="1" applyAlignment="1">
      <alignment horizontal="left"/>
    </xf>
    <xf numFmtId="0" fontId="14" fillId="0" borderId="10" xfId="0" applyFont="1" applyBorder="1"/>
    <xf numFmtId="0" fontId="14" fillId="0" borderId="10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4" fillId="0" borderId="10" xfId="0" applyFont="1" applyBorder="1" applyAlignment="1">
      <alignment horizontal="left" vertical="center" wrapText="1"/>
    </xf>
    <xf numFmtId="2" fontId="14" fillId="0" borderId="10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4" fillId="0" borderId="0" xfId="0" applyFont="1"/>
    <xf numFmtId="0" fontId="14" fillId="0" borderId="10" xfId="0" applyFont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2" fontId="14" fillId="0" borderId="10" xfId="0" applyNumberFormat="1" applyFont="1" applyFill="1" applyBorder="1" applyAlignment="1">
      <alignment horizontal="center" vertical="center"/>
    </xf>
    <xf numFmtId="0" fontId="18" fillId="0" borderId="0" xfId="0" applyFont="1"/>
    <xf numFmtId="0" fontId="17" fillId="0" borderId="10" xfId="0" applyFont="1" applyBorder="1"/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7" fillId="0" borderId="10" xfId="0" applyFont="1" applyFill="1" applyBorder="1" applyAlignment="1">
      <alignment wrapText="1"/>
    </xf>
    <xf numFmtId="2" fontId="18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2" fontId="20" fillId="0" borderId="10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3" borderId="10" xfId="0" applyFont="1" applyFill="1" applyBorder="1" applyAlignment="1">
      <alignment horizontal="center" vertical="center" wrapText="1"/>
    </xf>
    <xf numFmtId="2" fontId="17" fillId="3" borderId="10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Border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4" borderId="10" xfId="0" applyFont="1" applyFill="1" applyBorder="1" applyAlignment="1">
      <alignment horizontal="center"/>
    </xf>
    <xf numFmtId="2" fontId="17" fillId="4" borderId="10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0" xfId="0" applyFont="1" applyBorder="1"/>
    <xf numFmtId="0" fontId="19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/>
    <xf numFmtId="2" fontId="18" fillId="0" borderId="0" xfId="0" applyNumberFormat="1" applyFont="1"/>
    <xf numFmtId="0" fontId="14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5" fillId="0" borderId="10" xfId="0" applyFont="1" applyBorder="1" applyAlignment="1">
      <alignment horizontal="center"/>
    </xf>
    <xf numFmtId="0" fontId="16" fillId="0" borderId="10" xfId="0" applyFont="1" applyBorder="1"/>
    <xf numFmtId="0" fontId="17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88"/>
  <sheetViews>
    <sheetView workbookViewId="0">
      <selection activeCell="T15" sqref="T15"/>
    </sheetView>
  </sheetViews>
  <sheetFormatPr defaultColWidth="14.42578125" defaultRowHeight="15" customHeight="1"/>
  <cols>
    <col min="1" max="1" width="6.140625" style="54" customWidth="1"/>
    <col min="2" max="2" width="20.85546875" style="54" customWidth="1"/>
    <col min="3" max="11" width="5.85546875" style="59" customWidth="1"/>
    <col min="12" max="14" width="7" style="59" customWidth="1"/>
    <col min="15" max="15" width="4.5703125" style="59" customWidth="1"/>
    <col min="16" max="16" width="6.85546875" style="59" customWidth="1"/>
    <col min="17" max="17" width="6.5703125" style="59" customWidth="1"/>
    <col min="18" max="19" width="7.28515625" style="59" customWidth="1"/>
    <col min="20" max="27" width="8.7109375" style="54" customWidth="1"/>
    <col min="28" max="16384" width="14.42578125" style="54"/>
  </cols>
  <sheetData>
    <row r="1" spans="1:27" ht="30" customHeight="1">
      <c r="A1" s="98" t="s">
        <v>186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7" ht="35.1" customHeight="1">
      <c r="A2" s="95" t="s">
        <v>187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27" ht="35.1" customHeight="1">
      <c r="A3" s="49" t="s">
        <v>0</v>
      </c>
      <c r="B3" s="49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  <c r="L3" s="56" t="s">
        <v>11</v>
      </c>
      <c r="M3" s="56" t="s">
        <v>12</v>
      </c>
      <c r="N3" s="56" t="s">
        <v>13</v>
      </c>
      <c r="O3" s="56"/>
      <c r="P3" s="56" t="s">
        <v>14</v>
      </c>
      <c r="Q3" s="56" t="s">
        <v>15</v>
      </c>
      <c r="R3" s="56" t="s">
        <v>16</v>
      </c>
      <c r="S3" s="56" t="s">
        <v>17</v>
      </c>
      <c r="T3" s="55"/>
      <c r="U3" s="55"/>
      <c r="V3" s="55"/>
      <c r="W3" s="55"/>
      <c r="X3" s="55"/>
      <c r="Y3" s="55"/>
      <c r="Z3" s="55"/>
      <c r="AA3" s="55"/>
    </row>
    <row r="4" spans="1:27" ht="35.1" customHeight="1">
      <c r="A4" s="49"/>
      <c r="B4" s="50" t="s">
        <v>188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5"/>
      <c r="U4" s="55"/>
      <c r="V4" s="55"/>
      <c r="W4" s="55"/>
      <c r="X4" s="55"/>
      <c r="Y4" s="55"/>
      <c r="Z4" s="55"/>
      <c r="AA4" s="55"/>
    </row>
    <row r="5" spans="1:27" ht="35.1" customHeight="1">
      <c r="A5" s="49">
        <v>1</v>
      </c>
      <c r="B5" s="51" t="s">
        <v>18</v>
      </c>
      <c r="C5" s="57">
        <v>1.9806249999999999</v>
      </c>
      <c r="D5" s="57">
        <v>1.879375</v>
      </c>
      <c r="E5" s="57">
        <v>1.9868749999999999</v>
      </c>
      <c r="F5" s="57">
        <v>1.8443749999999999</v>
      </c>
      <c r="G5" s="57">
        <v>1.7464285714285714</v>
      </c>
      <c r="H5" s="57">
        <v>1.5732652857142857</v>
      </c>
      <c r="I5" s="57">
        <v>1.52</v>
      </c>
      <c r="J5" s="57">
        <v>1.93</v>
      </c>
      <c r="K5" s="57">
        <v>1.99</v>
      </c>
      <c r="L5" s="57">
        <v>2.2225000000000001</v>
      </c>
      <c r="M5" s="57">
        <v>1.3259523333333334</v>
      </c>
      <c r="N5" s="57">
        <v>2.179583375</v>
      </c>
      <c r="O5" s="57"/>
      <c r="P5" s="58">
        <v>3</v>
      </c>
      <c r="Q5" s="58">
        <v>3</v>
      </c>
      <c r="R5" s="58">
        <v>3</v>
      </c>
      <c r="S5" s="58">
        <v>2.5</v>
      </c>
      <c r="T5" s="55"/>
      <c r="U5" s="55"/>
      <c r="V5" s="55"/>
      <c r="W5" s="55"/>
      <c r="X5" s="55"/>
      <c r="Y5" s="55"/>
      <c r="Z5" s="55"/>
      <c r="AA5" s="55"/>
    </row>
    <row r="6" spans="1:27" ht="35.1" customHeight="1">
      <c r="A6" s="49">
        <v>2</v>
      </c>
      <c r="B6" s="51" t="s">
        <v>19</v>
      </c>
      <c r="C6" s="58">
        <v>1.95</v>
      </c>
      <c r="D6" s="58">
        <v>1.92</v>
      </c>
      <c r="E6" s="58">
        <v>2.0299999999999998</v>
      </c>
      <c r="F6" s="58">
        <v>1.76</v>
      </c>
      <c r="G6" s="58">
        <v>1.66</v>
      </c>
      <c r="H6" s="58">
        <v>1.62</v>
      </c>
      <c r="I6" s="58">
        <v>1.1399999999999999</v>
      </c>
      <c r="J6" s="58">
        <v>1.44</v>
      </c>
      <c r="K6" s="58">
        <v>1.42</v>
      </c>
      <c r="L6" s="58">
        <v>1.8</v>
      </c>
      <c r="M6" s="58">
        <v>1.55</v>
      </c>
      <c r="N6" s="58">
        <v>1.85</v>
      </c>
      <c r="O6" s="58"/>
      <c r="P6" s="58">
        <v>2.6</v>
      </c>
      <c r="Q6" s="58">
        <v>2.6</v>
      </c>
      <c r="R6" s="58">
        <v>2.6</v>
      </c>
      <c r="S6" s="58">
        <v>2.6666666666666665</v>
      </c>
      <c r="T6" s="55"/>
      <c r="U6" s="55"/>
      <c r="V6" s="55"/>
      <c r="W6" s="55"/>
      <c r="X6" s="55"/>
      <c r="Y6" s="55"/>
      <c r="Z6" s="55"/>
      <c r="AA6" s="55"/>
    </row>
    <row r="7" spans="1:27" ht="35.1" customHeight="1">
      <c r="A7" s="49">
        <v>3</v>
      </c>
      <c r="B7" s="51" t="s">
        <v>20</v>
      </c>
      <c r="C7" s="57">
        <v>2.0122222222222224</v>
      </c>
      <c r="D7" s="57">
        <v>2.3955555555555552</v>
      </c>
      <c r="E7" s="57">
        <v>2.0622222222222222</v>
      </c>
      <c r="F7" s="57">
        <v>2.4866666666666664</v>
      </c>
      <c r="G7" s="57">
        <v>1.7733333333333334</v>
      </c>
      <c r="H7" s="57">
        <v>1.9544444444444444</v>
      </c>
      <c r="I7" s="57">
        <v>1.4066666666666667</v>
      </c>
      <c r="J7" s="57">
        <v>1.151111111111111</v>
      </c>
      <c r="K7" s="57">
        <v>2.358888888888889</v>
      </c>
      <c r="L7" s="57">
        <v>1.9144444444444444</v>
      </c>
      <c r="M7" s="57">
        <v>1.6111111111111112</v>
      </c>
      <c r="N7" s="57">
        <v>2.1444444444444444</v>
      </c>
      <c r="O7" s="57"/>
      <c r="P7" s="58">
        <v>2.3537499999999998</v>
      </c>
      <c r="Q7" s="58">
        <v>2.1612499999999999</v>
      </c>
      <c r="R7" s="58">
        <v>2.1</v>
      </c>
      <c r="S7" s="58">
        <v>2.0587499999999999</v>
      </c>
      <c r="T7" s="55"/>
      <c r="U7" s="55"/>
      <c r="V7" s="55"/>
      <c r="W7" s="55"/>
      <c r="X7" s="55"/>
      <c r="Y7" s="55"/>
      <c r="Z7" s="55"/>
      <c r="AA7" s="55"/>
    </row>
    <row r="8" spans="1:27" ht="35.1" customHeight="1">
      <c r="A8" s="49">
        <v>4</v>
      </c>
      <c r="B8" s="51" t="s">
        <v>21</v>
      </c>
      <c r="C8" s="58">
        <v>2.39</v>
      </c>
      <c r="D8" s="58">
        <v>2.1777777777777776</v>
      </c>
      <c r="E8" s="58">
        <v>2.3600000000000003</v>
      </c>
      <c r="F8" s="58">
        <v>2.0555555555555554</v>
      </c>
      <c r="G8" s="58">
        <v>2.0755555555555554</v>
      </c>
      <c r="H8" s="58">
        <v>1.338888888888889</v>
      </c>
      <c r="I8" s="58">
        <v>1.2333333333333334</v>
      </c>
      <c r="J8" s="58">
        <v>0.92888888888888888</v>
      </c>
      <c r="K8" s="58">
        <v>2.0366666666666666</v>
      </c>
      <c r="L8" s="58">
        <v>1.7444444444444445</v>
      </c>
      <c r="M8" s="58">
        <v>1.56</v>
      </c>
      <c r="N8" s="58">
        <v>4.336666666666666</v>
      </c>
      <c r="O8" s="58"/>
      <c r="P8" s="58">
        <v>2.3912499999999999</v>
      </c>
      <c r="Q8" s="58">
        <v>2.3112500000000002</v>
      </c>
      <c r="R8" s="58">
        <v>1.76</v>
      </c>
      <c r="S8" s="58">
        <v>1.5974999999999999</v>
      </c>
      <c r="T8" s="55"/>
      <c r="U8" s="55"/>
      <c r="V8" s="55"/>
      <c r="W8" s="55"/>
      <c r="X8" s="55"/>
      <c r="Y8" s="55"/>
      <c r="Z8" s="55"/>
      <c r="AA8" s="55"/>
    </row>
    <row r="9" spans="1:27" ht="35.1" customHeight="1">
      <c r="A9" s="49">
        <v>5</v>
      </c>
      <c r="B9" s="51" t="s">
        <v>22</v>
      </c>
      <c r="C9" s="57">
        <v>2.3681818181818182</v>
      </c>
      <c r="D9" s="57">
        <v>2.4090909090909092</v>
      </c>
      <c r="E9" s="57">
        <v>2.4609090909090909</v>
      </c>
      <c r="F9" s="57">
        <v>2.1554545454545448</v>
      </c>
      <c r="G9" s="57">
        <v>2.2536363636363634</v>
      </c>
      <c r="H9" s="57">
        <v>1.6854545454545453</v>
      </c>
      <c r="I9" s="57">
        <v>1.7872727272727276</v>
      </c>
      <c r="J9" s="57">
        <v>1.6481818181818184</v>
      </c>
      <c r="K9" s="57">
        <v>2.0754545454545457</v>
      </c>
      <c r="L9" s="57">
        <v>2.1363636363636362</v>
      </c>
      <c r="M9" s="57">
        <v>2.1972727272727273</v>
      </c>
      <c r="N9" s="57">
        <v>2.5172727272727276</v>
      </c>
      <c r="O9" s="57"/>
      <c r="P9" s="58">
        <v>2.621</v>
      </c>
      <c r="Q9" s="58">
        <v>2.5339999999999998</v>
      </c>
      <c r="R9" s="58">
        <v>2.2829999999999999</v>
      </c>
      <c r="S9" s="58">
        <v>2.327</v>
      </c>
      <c r="T9" s="55"/>
      <c r="U9" s="55"/>
      <c r="V9" s="55"/>
      <c r="W9" s="55"/>
      <c r="X9" s="55"/>
      <c r="Y9" s="55"/>
      <c r="Z9" s="55"/>
      <c r="AA9" s="55"/>
    </row>
    <row r="10" spans="1:27" ht="35.1" customHeight="1">
      <c r="A10" s="49">
        <v>6</v>
      </c>
      <c r="B10" s="51" t="s">
        <v>23</v>
      </c>
      <c r="C10" s="58">
        <v>1.6084615384615382</v>
      </c>
      <c r="D10" s="58">
        <v>2.2392307692307694</v>
      </c>
      <c r="E10" s="58">
        <v>2.0561538461538467</v>
      </c>
      <c r="F10" s="58">
        <v>2.0469230769230764</v>
      </c>
      <c r="G10" s="58">
        <v>1.6384615384615382</v>
      </c>
      <c r="H10" s="58">
        <v>1.6176923076923078</v>
      </c>
      <c r="I10" s="58">
        <v>1.420769230769231</v>
      </c>
      <c r="J10" s="58">
        <v>1.7746153846153849</v>
      </c>
      <c r="K10" s="58">
        <v>1.8615384615384616</v>
      </c>
      <c r="L10" s="58">
        <v>1.9538461538461538</v>
      </c>
      <c r="M10" s="58">
        <v>1.6938461538461538</v>
      </c>
      <c r="N10" s="58">
        <v>2.433846153846154</v>
      </c>
      <c r="O10" s="58"/>
      <c r="P10" s="58">
        <v>2.5124999999999997</v>
      </c>
      <c r="Q10" s="58">
        <v>2.4637500000000001</v>
      </c>
      <c r="R10" s="58">
        <v>2.3312500000000003</v>
      </c>
      <c r="S10" s="58">
        <v>2.5274999999999999</v>
      </c>
      <c r="T10" s="55"/>
      <c r="U10" s="55"/>
      <c r="V10" s="55"/>
      <c r="W10" s="55"/>
      <c r="X10" s="55"/>
      <c r="Y10" s="55"/>
      <c r="Z10" s="55"/>
      <c r="AA10" s="55"/>
    </row>
    <row r="11" spans="1:27" ht="35.1" customHeight="1">
      <c r="A11" s="49">
        <v>7</v>
      </c>
      <c r="B11" s="51" t="s">
        <v>24</v>
      </c>
      <c r="C11" s="57">
        <v>2.3183333333333334</v>
      </c>
      <c r="D11" s="57">
        <v>2.5833333333333335</v>
      </c>
      <c r="E11" s="57">
        <v>2.585</v>
      </c>
      <c r="F11" s="57">
        <v>2.3783333333333334</v>
      </c>
      <c r="G11" s="57">
        <v>2.2033333333333336</v>
      </c>
      <c r="H11" s="57">
        <v>1.7050000000000001</v>
      </c>
      <c r="I11" s="57">
        <v>1.4799999999999998</v>
      </c>
      <c r="J11" s="57">
        <v>1.6950000000000001</v>
      </c>
      <c r="K11" s="57">
        <v>2.1366666666666667</v>
      </c>
      <c r="L11" s="57">
        <v>2.4783333333333331</v>
      </c>
      <c r="M11" s="57">
        <v>2.5416666666666665</v>
      </c>
      <c r="N11" s="57">
        <v>2.7583333333333333</v>
      </c>
      <c r="O11" s="57"/>
      <c r="P11" s="58">
        <v>2.56</v>
      </c>
      <c r="Q11" s="58">
        <v>2.302</v>
      </c>
      <c r="R11" s="58">
        <v>2.52</v>
      </c>
      <c r="S11" s="58">
        <v>2.444</v>
      </c>
    </row>
    <row r="12" spans="1:27" ht="35.1" customHeight="1">
      <c r="A12" s="49">
        <v>8</v>
      </c>
      <c r="B12" s="51" t="s">
        <v>25</v>
      </c>
      <c r="C12" s="58">
        <v>1.5242857142857142</v>
      </c>
      <c r="D12" s="58">
        <v>2.4828571428571427</v>
      </c>
      <c r="E12" s="58">
        <v>2.4457142857142853</v>
      </c>
      <c r="F12" s="58">
        <v>2.3099999999999996</v>
      </c>
      <c r="G12" s="58">
        <v>2.4457142857142857</v>
      </c>
      <c r="H12" s="58">
        <v>1.7314285714285713</v>
      </c>
      <c r="I12" s="58">
        <v>1.7971428571428572</v>
      </c>
      <c r="J12" s="58">
        <v>1.7314285714285713</v>
      </c>
      <c r="K12" s="58">
        <v>2.004285714285714</v>
      </c>
      <c r="L12" s="58">
        <v>2.2000000000000002</v>
      </c>
      <c r="M12" s="58">
        <v>1.8957142857142857</v>
      </c>
      <c r="N12" s="58">
        <v>2.4042857142857139</v>
      </c>
      <c r="O12" s="58"/>
      <c r="P12" s="58">
        <v>2.234</v>
      </c>
      <c r="Q12" s="58">
        <v>2.3159999999999998</v>
      </c>
      <c r="R12" s="58">
        <v>2.2240000000000002</v>
      </c>
      <c r="S12" s="58">
        <v>2.3879999999999999</v>
      </c>
    </row>
    <row r="13" spans="1:27" ht="35.1" customHeight="1">
      <c r="A13" s="49"/>
      <c r="B13" s="60" t="s">
        <v>26</v>
      </c>
      <c r="C13" s="61">
        <f>AVERAGE(C5:C12)</f>
        <v>2.0190137033105784</v>
      </c>
      <c r="D13" s="61">
        <f t="shared" ref="D13:N13" si="0">AVERAGE(D5:D12)</f>
        <v>2.2609025609806861</v>
      </c>
      <c r="E13" s="61">
        <f t="shared" si="0"/>
        <v>2.2483593056249309</v>
      </c>
      <c r="F13" s="61">
        <f t="shared" si="0"/>
        <v>2.1296635222416471</v>
      </c>
      <c r="G13" s="61">
        <f t="shared" si="0"/>
        <v>1.9745578726828725</v>
      </c>
      <c r="H13" s="61">
        <f t="shared" si="0"/>
        <v>1.6532717554528804</v>
      </c>
      <c r="I13" s="61">
        <f t="shared" si="0"/>
        <v>1.4731481018981021</v>
      </c>
      <c r="J13" s="61">
        <f t="shared" si="0"/>
        <v>1.5374032217782219</v>
      </c>
      <c r="K13" s="61">
        <f t="shared" si="0"/>
        <v>1.9854376179376181</v>
      </c>
      <c r="L13" s="61">
        <f t="shared" si="0"/>
        <v>2.0562415015540014</v>
      </c>
      <c r="M13" s="61">
        <f t="shared" si="0"/>
        <v>1.7969454097430348</v>
      </c>
      <c r="N13" s="61">
        <f t="shared" si="0"/>
        <v>2.5780540518561299</v>
      </c>
      <c r="O13" s="61"/>
      <c r="P13" s="61">
        <f t="shared" ref="P13:S13" si="1">AVERAGE(P11:P12)</f>
        <v>2.3970000000000002</v>
      </c>
      <c r="Q13" s="61">
        <f t="shared" si="1"/>
        <v>2.3090000000000002</v>
      </c>
      <c r="R13" s="61">
        <f t="shared" si="1"/>
        <v>2.3719999999999999</v>
      </c>
      <c r="S13" s="61">
        <f t="shared" si="1"/>
        <v>2.4159999999999999</v>
      </c>
    </row>
    <row r="14" spans="1:27" ht="35.1" customHeight="1">
      <c r="A14" s="49"/>
      <c r="B14" s="52" t="s">
        <v>191</v>
      </c>
      <c r="C14" s="53" t="s">
        <v>27</v>
      </c>
      <c r="D14" s="53" t="s">
        <v>27</v>
      </c>
      <c r="E14" s="53" t="s">
        <v>27</v>
      </c>
      <c r="F14" s="53" t="s">
        <v>27</v>
      </c>
      <c r="G14" s="53" t="s">
        <v>27</v>
      </c>
      <c r="H14" s="53" t="s">
        <v>27</v>
      </c>
      <c r="I14" s="53" t="s">
        <v>192</v>
      </c>
      <c r="J14" s="53" t="s">
        <v>27</v>
      </c>
      <c r="K14" s="53" t="s">
        <v>27</v>
      </c>
      <c r="L14" s="53" t="s">
        <v>27</v>
      </c>
      <c r="M14" s="53" t="s">
        <v>27</v>
      </c>
      <c r="N14" s="53" t="s">
        <v>27</v>
      </c>
      <c r="O14" s="53"/>
      <c r="P14" s="53" t="s">
        <v>27</v>
      </c>
      <c r="Q14" s="53" t="s">
        <v>27</v>
      </c>
      <c r="R14" s="53" t="s">
        <v>27</v>
      </c>
      <c r="S14" s="53" t="s">
        <v>27</v>
      </c>
    </row>
    <row r="15" spans="1:27" ht="15.75" customHeight="1"/>
    <row r="16" spans="1:2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2">
    <mergeCell ref="A2:S2"/>
    <mergeCell ref="A1:S1"/>
  </mergeCells>
  <pageMargins left="0.2" right="0.2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00"/>
  <sheetViews>
    <sheetView workbookViewId="0">
      <selection activeCell="D21" sqref="D21"/>
    </sheetView>
  </sheetViews>
  <sheetFormatPr defaultRowHeight="12.75"/>
  <cols>
    <col min="1" max="1" width="3" style="62" bestFit="1" customWidth="1"/>
    <col min="2" max="2" width="4.42578125" style="62" bestFit="1" customWidth="1"/>
    <col min="3" max="3" width="12.140625" style="62" bestFit="1" customWidth="1"/>
    <col min="4" max="4" width="36" style="62" bestFit="1" customWidth="1"/>
    <col min="5" max="5" width="9.5703125" style="62" bestFit="1" customWidth="1"/>
    <col min="6" max="10" width="7.5703125" style="62" bestFit="1" customWidth="1"/>
    <col min="11" max="11" width="8.42578125" style="62" bestFit="1" customWidth="1"/>
    <col min="12" max="16" width="7.5703125" style="62" bestFit="1" customWidth="1"/>
    <col min="17" max="17" width="3.42578125" style="62" customWidth="1"/>
    <col min="18" max="21" width="7.5703125" style="62" bestFit="1" customWidth="1"/>
    <col min="22" max="16384" width="9.140625" style="62"/>
  </cols>
  <sheetData>
    <row r="1" spans="1:21">
      <c r="A1" s="100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21" s="66" customFormat="1">
      <c r="A2" s="63" t="s">
        <v>29</v>
      </c>
      <c r="B2" s="63" t="s">
        <v>30</v>
      </c>
      <c r="C2" s="63" t="s">
        <v>31</v>
      </c>
      <c r="D2" s="63" t="s">
        <v>1</v>
      </c>
      <c r="E2" s="64" t="s">
        <v>2</v>
      </c>
      <c r="F2" s="64" t="s">
        <v>3</v>
      </c>
      <c r="G2" s="64" t="s">
        <v>4</v>
      </c>
      <c r="H2" s="64" t="s">
        <v>5</v>
      </c>
      <c r="I2" s="64" t="s">
        <v>6</v>
      </c>
      <c r="J2" s="64" t="s">
        <v>7</v>
      </c>
      <c r="K2" s="64" t="s">
        <v>8</v>
      </c>
      <c r="L2" s="64" t="s">
        <v>9</v>
      </c>
      <c r="M2" s="64" t="s">
        <v>10</v>
      </c>
      <c r="N2" s="64" t="s">
        <v>11</v>
      </c>
      <c r="O2" s="64" t="s">
        <v>12</v>
      </c>
      <c r="P2" s="64" t="s">
        <v>13</v>
      </c>
      <c r="Q2" s="65"/>
      <c r="R2" s="64" t="s">
        <v>193</v>
      </c>
      <c r="S2" s="64" t="s">
        <v>194</v>
      </c>
      <c r="T2" s="64" t="s">
        <v>195</v>
      </c>
      <c r="U2" s="64" t="s">
        <v>196</v>
      </c>
    </row>
    <row r="3" spans="1:21" s="66" customFormat="1">
      <c r="A3" s="63"/>
      <c r="B3" s="63"/>
      <c r="C3" s="63"/>
      <c r="D3" s="67" t="s">
        <v>32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/>
      <c r="R3" s="68"/>
      <c r="S3" s="68"/>
      <c r="T3" s="68"/>
      <c r="U3" s="68"/>
    </row>
    <row r="4" spans="1:21" s="66" customFormat="1">
      <c r="A4" s="63">
        <v>1</v>
      </c>
      <c r="B4" s="69" t="s">
        <v>33</v>
      </c>
      <c r="C4" s="88" t="s">
        <v>207</v>
      </c>
      <c r="D4" s="89" t="s">
        <v>208</v>
      </c>
      <c r="E4" s="71">
        <v>1</v>
      </c>
      <c r="F4" s="71">
        <v>2</v>
      </c>
      <c r="G4" s="71">
        <v>2.6</v>
      </c>
      <c r="H4" s="71">
        <v>2.2999999999999998</v>
      </c>
      <c r="I4" s="71">
        <v>1.6</v>
      </c>
      <c r="J4" s="71">
        <v>1.6</v>
      </c>
      <c r="K4" s="71">
        <v>1.5</v>
      </c>
      <c r="L4" s="71">
        <v>2.8</v>
      </c>
      <c r="M4" s="71">
        <v>2.5</v>
      </c>
      <c r="N4" s="71">
        <v>3</v>
      </c>
      <c r="O4" s="71">
        <v>1</v>
      </c>
      <c r="P4" s="71">
        <v>3</v>
      </c>
      <c r="Q4" s="72"/>
      <c r="R4" s="90"/>
      <c r="S4" s="90"/>
      <c r="T4" s="90"/>
      <c r="U4" s="90"/>
    </row>
    <row r="5" spans="1:21" s="66" customFormat="1">
      <c r="A5" s="63">
        <v>2</v>
      </c>
      <c r="B5" s="69" t="s">
        <v>33</v>
      </c>
      <c r="C5" s="88" t="s">
        <v>209</v>
      </c>
      <c r="D5" s="89" t="s">
        <v>210</v>
      </c>
      <c r="E5" s="71">
        <v>0</v>
      </c>
      <c r="F5" s="71">
        <v>0</v>
      </c>
      <c r="G5" s="71">
        <v>0</v>
      </c>
      <c r="H5" s="71">
        <v>0</v>
      </c>
      <c r="I5" s="71">
        <v>0</v>
      </c>
      <c r="J5" s="71">
        <v>0.6</v>
      </c>
      <c r="K5" s="71">
        <v>2.2000000000000002</v>
      </c>
      <c r="L5" s="71">
        <v>1.6</v>
      </c>
      <c r="M5" s="71">
        <v>2.2000000000000002</v>
      </c>
      <c r="N5" s="71">
        <v>3</v>
      </c>
      <c r="O5" s="71">
        <v>0</v>
      </c>
      <c r="P5" s="71">
        <v>3</v>
      </c>
      <c r="Q5" s="72"/>
      <c r="R5" s="71"/>
      <c r="S5" s="71"/>
      <c r="T5" s="71"/>
      <c r="U5" s="71"/>
    </row>
    <row r="6" spans="1:21" s="66" customFormat="1">
      <c r="A6" s="63">
        <v>3</v>
      </c>
      <c r="B6" s="69" t="s">
        <v>33</v>
      </c>
      <c r="C6" s="88" t="s">
        <v>37</v>
      </c>
      <c r="D6" s="89" t="s">
        <v>211</v>
      </c>
      <c r="E6" s="71">
        <v>2.67</v>
      </c>
      <c r="F6" s="71">
        <v>1.83</v>
      </c>
      <c r="G6" s="71">
        <v>1.67</v>
      </c>
      <c r="H6" s="71">
        <v>1.5</v>
      </c>
      <c r="I6" s="71">
        <v>2</v>
      </c>
      <c r="J6" s="71">
        <v>1.67</v>
      </c>
      <c r="K6" s="71">
        <v>0</v>
      </c>
      <c r="L6" s="71">
        <v>0</v>
      </c>
      <c r="M6" s="71">
        <v>0</v>
      </c>
      <c r="N6" s="71">
        <v>2.33</v>
      </c>
      <c r="O6" s="71">
        <v>1.67</v>
      </c>
      <c r="P6" s="71">
        <v>2.17</v>
      </c>
      <c r="Q6" s="72"/>
      <c r="R6" s="90"/>
      <c r="S6" s="90"/>
      <c r="T6" s="90"/>
      <c r="U6" s="90"/>
    </row>
    <row r="7" spans="1:21" s="66" customFormat="1">
      <c r="A7" s="63">
        <v>4</v>
      </c>
      <c r="B7" s="69" t="s">
        <v>33</v>
      </c>
      <c r="C7" s="88" t="s">
        <v>38</v>
      </c>
      <c r="D7" s="89" t="s">
        <v>39</v>
      </c>
      <c r="E7" s="71">
        <v>3</v>
      </c>
      <c r="F7" s="71">
        <v>2.33</v>
      </c>
      <c r="G7" s="71">
        <v>2.5</v>
      </c>
      <c r="H7" s="71">
        <v>2.5</v>
      </c>
      <c r="I7" s="71">
        <v>2</v>
      </c>
      <c r="J7" s="71">
        <v>2</v>
      </c>
      <c r="K7" s="71"/>
      <c r="L7" s="71"/>
      <c r="M7" s="71"/>
      <c r="N7" s="71">
        <v>2.2000000000000002</v>
      </c>
      <c r="O7" s="71"/>
      <c r="P7" s="71">
        <v>2.25</v>
      </c>
      <c r="Q7" s="72"/>
      <c r="R7" s="90"/>
      <c r="S7" s="90"/>
      <c r="T7" s="90"/>
      <c r="U7" s="90"/>
    </row>
    <row r="8" spans="1:21" s="66" customFormat="1">
      <c r="A8" s="63">
        <v>5</v>
      </c>
      <c r="B8" s="69" t="s">
        <v>33</v>
      </c>
      <c r="C8" s="88" t="s">
        <v>40</v>
      </c>
      <c r="D8" s="89" t="s">
        <v>212</v>
      </c>
      <c r="E8" s="71">
        <v>2.8</v>
      </c>
      <c r="F8" s="71">
        <v>2.5</v>
      </c>
      <c r="G8" s="71">
        <v>2.67</v>
      </c>
      <c r="H8" s="71">
        <v>2.33</v>
      </c>
      <c r="I8" s="71">
        <v>2.75</v>
      </c>
      <c r="J8" s="71">
        <v>2</v>
      </c>
      <c r="K8" s="71"/>
      <c r="L8" s="71">
        <v>2.67</v>
      </c>
      <c r="M8" s="71">
        <v>2.6</v>
      </c>
      <c r="N8" s="71">
        <v>2.25</v>
      </c>
      <c r="O8" s="71">
        <v>2.5</v>
      </c>
      <c r="P8" s="71">
        <v>2.6</v>
      </c>
      <c r="Q8" s="72"/>
      <c r="R8" s="90"/>
      <c r="S8" s="90"/>
      <c r="T8" s="90"/>
      <c r="U8" s="90"/>
    </row>
    <row r="9" spans="1:21" s="66" customFormat="1">
      <c r="A9" s="63">
        <v>6</v>
      </c>
      <c r="B9" s="69" t="s">
        <v>33</v>
      </c>
      <c r="C9" s="88" t="s">
        <v>41</v>
      </c>
      <c r="D9" s="89" t="s">
        <v>213</v>
      </c>
      <c r="E9" s="71">
        <v>1.375</v>
      </c>
      <c r="F9" s="71">
        <v>1.375</v>
      </c>
      <c r="G9" s="71">
        <v>1.375</v>
      </c>
      <c r="H9" s="71">
        <v>1.375</v>
      </c>
      <c r="I9" s="71">
        <v>1.375</v>
      </c>
      <c r="J9" s="71">
        <v>1.142857</v>
      </c>
      <c r="K9" s="71">
        <v>1.142857</v>
      </c>
      <c r="L9" s="71">
        <v>1.3333330000000001</v>
      </c>
      <c r="M9" s="71">
        <v>1.4</v>
      </c>
      <c r="N9" s="71">
        <v>0.75</v>
      </c>
      <c r="O9" s="71">
        <v>1.285714</v>
      </c>
      <c r="P9" s="71">
        <v>1.1666669999999999</v>
      </c>
      <c r="Q9" s="72"/>
      <c r="R9" s="91"/>
      <c r="S9" s="91"/>
      <c r="T9" s="91"/>
      <c r="U9" s="91"/>
    </row>
    <row r="10" spans="1:21">
      <c r="A10" s="63">
        <v>7</v>
      </c>
      <c r="B10" s="69" t="s">
        <v>33</v>
      </c>
      <c r="C10" s="69" t="s">
        <v>34</v>
      </c>
      <c r="D10" s="92" t="s">
        <v>35</v>
      </c>
      <c r="E10" s="71">
        <v>2.75</v>
      </c>
      <c r="F10" s="71">
        <v>2.75</v>
      </c>
      <c r="G10" s="71">
        <v>2.75</v>
      </c>
      <c r="H10" s="71">
        <v>2.75</v>
      </c>
      <c r="I10" s="71">
        <v>2.5</v>
      </c>
      <c r="J10" s="71">
        <v>2</v>
      </c>
      <c r="K10" s="71">
        <v>1.25</v>
      </c>
      <c r="L10" s="71">
        <v>1.25</v>
      </c>
      <c r="M10" s="71">
        <v>1.25</v>
      </c>
      <c r="N10" s="71">
        <v>2</v>
      </c>
      <c r="O10" s="71">
        <v>1.5</v>
      </c>
      <c r="P10" s="71">
        <v>1</v>
      </c>
      <c r="Q10" s="76"/>
      <c r="R10" s="90">
        <v>3</v>
      </c>
      <c r="S10" s="90">
        <v>3</v>
      </c>
      <c r="T10" s="90">
        <v>3</v>
      </c>
      <c r="U10" s="90">
        <v>2.5</v>
      </c>
    </row>
    <row r="11" spans="1:21">
      <c r="A11" s="63">
        <v>8</v>
      </c>
      <c r="B11" s="69" t="s">
        <v>33</v>
      </c>
      <c r="C11" s="69" t="s">
        <v>42</v>
      </c>
      <c r="D11" s="92" t="s">
        <v>214</v>
      </c>
      <c r="E11" s="71">
        <v>2.25</v>
      </c>
      <c r="F11" s="71">
        <v>2.25</v>
      </c>
      <c r="G11" s="71">
        <v>2.33</v>
      </c>
      <c r="H11" s="71">
        <v>2</v>
      </c>
      <c r="I11" s="71"/>
      <c r="J11" s="71"/>
      <c r="K11" s="71"/>
      <c r="L11" s="71"/>
      <c r="M11" s="71"/>
      <c r="N11" s="71">
        <v>2.25</v>
      </c>
      <c r="O11" s="71"/>
      <c r="P11" s="71">
        <v>2.25</v>
      </c>
      <c r="Q11" s="77"/>
      <c r="R11" s="90"/>
      <c r="S11" s="90"/>
      <c r="T11" s="90"/>
      <c r="U11" s="90"/>
    </row>
    <row r="12" spans="1:21">
      <c r="A12" s="93"/>
      <c r="B12" s="69"/>
      <c r="C12" s="69"/>
      <c r="D12" s="79" t="s">
        <v>206</v>
      </c>
      <c r="E12" s="80">
        <f t="shared" ref="E12:P12" si="0">AVERAGE(E4:E11)</f>
        <v>1.9806249999999999</v>
      </c>
      <c r="F12" s="80">
        <f t="shared" si="0"/>
        <v>1.879375</v>
      </c>
      <c r="G12" s="80">
        <f t="shared" si="0"/>
        <v>1.9868749999999999</v>
      </c>
      <c r="H12" s="80">
        <f t="shared" si="0"/>
        <v>1.8443749999999999</v>
      </c>
      <c r="I12" s="80">
        <f t="shared" si="0"/>
        <v>1.7464285714285714</v>
      </c>
      <c r="J12" s="80">
        <f t="shared" si="0"/>
        <v>1.5732652857142857</v>
      </c>
      <c r="K12" s="80">
        <v>1.52</v>
      </c>
      <c r="L12" s="80">
        <v>1.93</v>
      </c>
      <c r="M12" s="80">
        <v>1.99</v>
      </c>
      <c r="N12" s="80">
        <f t="shared" si="0"/>
        <v>2.2225000000000001</v>
      </c>
      <c r="O12" s="80">
        <f t="shared" si="0"/>
        <v>1.3259523333333334</v>
      </c>
      <c r="P12" s="80">
        <f t="shared" si="0"/>
        <v>2.179583375</v>
      </c>
      <c r="Q12" s="81"/>
      <c r="R12" s="80">
        <f>AVERAGE(R4:R11)</f>
        <v>3</v>
      </c>
      <c r="S12" s="80">
        <f>AVERAGE(S4:S11)</f>
        <v>3</v>
      </c>
      <c r="T12" s="80">
        <f>AVERAGE(T4:T11)</f>
        <v>3</v>
      </c>
      <c r="U12" s="80">
        <f>AVERAGE(U4:U11)</f>
        <v>2.5</v>
      </c>
    </row>
    <row r="13" spans="1:21" s="87" customFormat="1">
      <c r="A13" s="82"/>
      <c r="B13" s="83"/>
      <c r="C13" s="83"/>
      <c r="D13" s="84" t="s">
        <v>44</v>
      </c>
      <c r="E13" s="85" t="str">
        <f>IF(E12&gt;1.5,"A","NA")</f>
        <v>A</v>
      </c>
      <c r="F13" s="85" t="str">
        <f t="shared" ref="F13:U13" si="1">IF(F12&gt;1.5,"A","NA")</f>
        <v>A</v>
      </c>
      <c r="G13" s="85" t="str">
        <f t="shared" si="1"/>
        <v>A</v>
      </c>
      <c r="H13" s="85" t="str">
        <f t="shared" si="1"/>
        <v>A</v>
      </c>
      <c r="I13" s="85" t="str">
        <f t="shared" si="1"/>
        <v>A</v>
      </c>
      <c r="J13" s="85" t="str">
        <f t="shared" si="1"/>
        <v>A</v>
      </c>
      <c r="K13" s="85" t="str">
        <f t="shared" si="1"/>
        <v>A</v>
      </c>
      <c r="L13" s="85" t="str">
        <f t="shared" si="1"/>
        <v>A</v>
      </c>
      <c r="M13" s="85" t="str">
        <f t="shared" si="1"/>
        <v>A</v>
      </c>
      <c r="N13" s="85" t="str">
        <f t="shared" si="1"/>
        <v>A</v>
      </c>
      <c r="O13" s="85" t="str">
        <f t="shared" si="1"/>
        <v>NA</v>
      </c>
      <c r="P13" s="85" t="str">
        <f t="shared" si="1"/>
        <v>A</v>
      </c>
      <c r="Q13" s="86"/>
      <c r="R13" s="85" t="str">
        <f t="shared" si="1"/>
        <v>A</v>
      </c>
      <c r="S13" s="85" t="str">
        <f t="shared" si="1"/>
        <v>A</v>
      </c>
      <c r="T13" s="85" t="str">
        <f t="shared" si="1"/>
        <v>A</v>
      </c>
      <c r="U13" s="85" t="str">
        <f t="shared" si="1"/>
        <v>A</v>
      </c>
    </row>
    <row r="15" spans="1:21">
      <c r="K15" s="94">
        <f>6.09/4</f>
        <v>1.5225</v>
      </c>
      <c r="L15" s="62">
        <f>9.65/5</f>
        <v>1.9300000000000002</v>
      </c>
      <c r="M15" s="62">
        <f>9.95/5</f>
        <v>1.9899999999999998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conditionalFormatting sqref="E4:U12">
    <cfRule type="cellIs" dxfId="1" priority="1" stopIfTrue="1" operator="greaterThan">
      <formula>3</formula>
    </cfRule>
  </conditionalFormatting>
  <pageMargins left="0.2" right="0.2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99"/>
  <sheetViews>
    <sheetView tabSelected="1" workbookViewId="0">
      <selection activeCell="E16" sqref="E16"/>
    </sheetView>
  </sheetViews>
  <sheetFormatPr defaultRowHeight="12.75"/>
  <cols>
    <col min="1" max="1" width="3" style="62" bestFit="1" customWidth="1"/>
    <col min="2" max="2" width="4.42578125" style="62" bestFit="1" customWidth="1"/>
    <col min="3" max="3" width="12.140625" style="62" bestFit="1" customWidth="1"/>
    <col min="4" max="4" width="36" style="62" bestFit="1" customWidth="1"/>
    <col min="5" max="5" width="9.5703125" style="62" bestFit="1" customWidth="1"/>
    <col min="6" max="16" width="7.5703125" style="62" bestFit="1" customWidth="1"/>
    <col min="17" max="17" width="3.42578125" style="62" customWidth="1"/>
    <col min="18" max="21" width="7.5703125" style="62" bestFit="1" customWidth="1"/>
    <col min="22" max="16384" width="9.140625" style="62"/>
  </cols>
  <sheetData>
    <row r="1" spans="1:21">
      <c r="A1" s="100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21" s="66" customFormat="1">
      <c r="A2" s="63" t="s">
        <v>29</v>
      </c>
      <c r="B2" s="63" t="s">
        <v>30</v>
      </c>
      <c r="C2" s="63" t="s">
        <v>31</v>
      </c>
      <c r="D2" s="63" t="s">
        <v>1</v>
      </c>
      <c r="E2" s="64" t="s">
        <v>2</v>
      </c>
      <c r="F2" s="64" t="s">
        <v>3</v>
      </c>
      <c r="G2" s="64" t="s">
        <v>4</v>
      </c>
      <c r="H2" s="64" t="s">
        <v>5</v>
      </c>
      <c r="I2" s="64" t="s">
        <v>6</v>
      </c>
      <c r="J2" s="64" t="s">
        <v>7</v>
      </c>
      <c r="K2" s="64" t="s">
        <v>8</v>
      </c>
      <c r="L2" s="64" t="s">
        <v>9</v>
      </c>
      <c r="M2" s="64" t="s">
        <v>10</v>
      </c>
      <c r="N2" s="64" t="s">
        <v>11</v>
      </c>
      <c r="O2" s="64" t="s">
        <v>12</v>
      </c>
      <c r="P2" s="64" t="s">
        <v>13</v>
      </c>
      <c r="Q2" s="65"/>
      <c r="R2" s="64" t="s">
        <v>193</v>
      </c>
      <c r="S2" s="64" t="s">
        <v>194</v>
      </c>
      <c r="T2" s="64" t="s">
        <v>195</v>
      </c>
      <c r="U2" s="64" t="s">
        <v>196</v>
      </c>
    </row>
    <row r="3" spans="1:21" s="66" customFormat="1">
      <c r="A3" s="63"/>
      <c r="B3" s="63"/>
      <c r="C3" s="63"/>
      <c r="D3" s="67" t="s">
        <v>32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/>
      <c r="R3" s="68"/>
      <c r="S3" s="68"/>
      <c r="T3" s="68"/>
      <c r="U3" s="68"/>
    </row>
    <row r="4" spans="1:21" s="66" customFormat="1">
      <c r="A4" s="63">
        <v>1</v>
      </c>
      <c r="B4" s="69" t="s">
        <v>197</v>
      </c>
      <c r="C4" s="63" t="s">
        <v>48</v>
      </c>
      <c r="D4" s="70" t="s">
        <v>198</v>
      </c>
      <c r="E4" s="71">
        <v>0</v>
      </c>
      <c r="F4" s="71">
        <v>0</v>
      </c>
      <c r="G4" s="71">
        <v>0</v>
      </c>
      <c r="H4" s="71">
        <v>0</v>
      </c>
      <c r="I4" s="71">
        <v>0</v>
      </c>
      <c r="J4" s="71">
        <v>0</v>
      </c>
      <c r="K4" s="71">
        <v>0</v>
      </c>
      <c r="L4" s="71">
        <v>0</v>
      </c>
      <c r="M4" s="71">
        <v>0</v>
      </c>
      <c r="N4" s="71">
        <v>0</v>
      </c>
      <c r="O4" s="71">
        <v>0</v>
      </c>
      <c r="P4" s="71">
        <v>0</v>
      </c>
      <c r="Q4" s="72"/>
      <c r="R4" s="71"/>
      <c r="S4" s="71"/>
      <c r="T4" s="71"/>
      <c r="U4" s="71"/>
    </row>
    <row r="5" spans="1:21" s="66" customFormat="1">
      <c r="A5" s="63">
        <v>2</v>
      </c>
      <c r="B5" s="69" t="s">
        <v>197</v>
      </c>
      <c r="C5" s="63" t="s">
        <v>49</v>
      </c>
      <c r="D5" s="70" t="s">
        <v>50</v>
      </c>
      <c r="E5" s="71">
        <v>2.67</v>
      </c>
      <c r="F5" s="71">
        <v>2.33</v>
      </c>
      <c r="G5" s="71">
        <v>3</v>
      </c>
      <c r="H5" s="71">
        <v>2</v>
      </c>
      <c r="I5" s="71"/>
      <c r="J5" s="71"/>
      <c r="K5" s="71"/>
      <c r="L5" s="71"/>
      <c r="M5" s="71"/>
      <c r="N5" s="71">
        <v>2.83</v>
      </c>
      <c r="O5" s="71"/>
      <c r="P5" s="71">
        <v>2.5</v>
      </c>
      <c r="Q5" s="72"/>
      <c r="R5" s="71"/>
      <c r="S5" s="71"/>
      <c r="T5" s="71"/>
      <c r="U5" s="71"/>
    </row>
    <row r="6" spans="1:21" s="66" customFormat="1">
      <c r="A6" s="63">
        <v>3</v>
      </c>
      <c r="B6" s="69" t="s">
        <v>197</v>
      </c>
      <c r="C6" s="63" t="s">
        <v>199</v>
      </c>
      <c r="D6" s="70" t="s">
        <v>200</v>
      </c>
      <c r="E6" s="73">
        <v>2.75</v>
      </c>
      <c r="F6" s="73">
        <v>2.67</v>
      </c>
      <c r="G6" s="73">
        <v>3</v>
      </c>
      <c r="H6" s="73">
        <v>3</v>
      </c>
      <c r="I6" s="73">
        <v>2.67</v>
      </c>
      <c r="J6" s="73">
        <v>3</v>
      </c>
      <c r="K6" s="73"/>
      <c r="L6" s="73">
        <v>3</v>
      </c>
      <c r="M6" s="73">
        <v>2.75</v>
      </c>
      <c r="N6" s="73">
        <v>3</v>
      </c>
      <c r="O6" s="73">
        <v>3</v>
      </c>
      <c r="P6" s="73">
        <v>3</v>
      </c>
      <c r="Q6" s="72"/>
      <c r="R6" s="71"/>
      <c r="S6" s="71"/>
      <c r="T6" s="71"/>
      <c r="U6" s="71"/>
    </row>
    <row r="7" spans="1:21" s="66" customFormat="1">
      <c r="A7" s="63">
        <v>4</v>
      </c>
      <c r="B7" s="69" t="s">
        <v>197</v>
      </c>
      <c r="C7" s="63" t="s">
        <v>45</v>
      </c>
      <c r="D7" s="70" t="s">
        <v>46</v>
      </c>
      <c r="E7" s="71">
        <v>1.8</v>
      </c>
      <c r="F7" s="71">
        <v>1.8</v>
      </c>
      <c r="G7" s="71">
        <v>1.8</v>
      </c>
      <c r="H7" s="71">
        <v>1.8</v>
      </c>
      <c r="I7" s="71">
        <v>1.4</v>
      </c>
      <c r="J7" s="71">
        <v>1.2</v>
      </c>
      <c r="K7" s="71">
        <v>0.6</v>
      </c>
      <c r="L7" s="71">
        <v>0.6</v>
      </c>
      <c r="M7" s="71">
        <v>0.6</v>
      </c>
      <c r="N7" s="71">
        <v>0.6</v>
      </c>
      <c r="O7" s="71">
        <v>0.8</v>
      </c>
      <c r="P7" s="71">
        <v>1.8</v>
      </c>
      <c r="Q7" s="72"/>
      <c r="R7" s="71">
        <v>0</v>
      </c>
      <c r="S7" s="71">
        <v>0</v>
      </c>
      <c r="T7" s="71">
        <v>3</v>
      </c>
      <c r="U7" s="71">
        <v>3</v>
      </c>
    </row>
    <row r="8" spans="1:21" s="66" customFormat="1">
      <c r="A8" s="63">
        <v>5</v>
      </c>
      <c r="B8" s="69" t="s">
        <v>197</v>
      </c>
      <c r="C8" s="63" t="s">
        <v>51</v>
      </c>
      <c r="D8" s="70" t="s">
        <v>52</v>
      </c>
      <c r="E8" s="71">
        <v>2.6</v>
      </c>
      <c r="F8" s="71">
        <v>2.8</v>
      </c>
      <c r="G8" s="71">
        <v>2.6</v>
      </c>
      <c r="H8" s="71">
        <v>2.4</v>
      </c>
      <c r="I8" s="71">
        <v>2</v>
      </c>
      <c r="J8" s="71">
        <v>1.6</v>
      </c>
      <c r="K8" s="71">
        <v>1.4</v>
      </c>
      <c r="L8" s="71">
        <v>1.2</v>
      </c>
      <c r="M8" s="71">
        <v>1</v>
      </c>
      <c r="N8" s="71">
        <v>2</v>
      </c>
      <c r="O8" s="71">
        <v>1.6</v>
      </c>
      <c r="P8" s="71">
        <v>2</v>
      </c>
      <c r="Q8" s="72"/>
      <c r="R8" s="71">
        <v>2.6</v>
      </c>
      <c r="S8" s="71">
        <v>2.6</v>
      </c>
      <c r="T8" s="71">
        <v>2.2000000000000002</v>
      </c>
      <c r="U8" s="71">
        <v>2.6</v>
      </c>
    </row>
    <row r="9" spans="1:21" s="66" customFormat="1">
      <c r="A9" s="63">
        <v>6</v>
      </c>
      <c r="B9" s="69" t="s">
        <v>197</v>
      </c>
      <c r="C9" s="63" t="s">
        <v>36</v>
      </c>
      <c r="D9" s="70" t="s">
        <v>201</v>
      </c>
      <c r="E9" s="71">
        <v>2.6</v>
      </c>
      <c r="F9" s="71">
        <v>2.6</v>
      </c>
      <c r="G9" s="71">
        <v>2.4</v>
      </c>
      <c r="H9" s="71">
        <v>2</v>
      </c>
      <c r="I9" s="71">
        <v>2.6</v>
      </c>
      <c r="J9" s="71">
        <v>2.6</v>
      </c>
      <c r="K9" s="71">
        <v>2</v>
      </c>
      <c r="L9" s="71">
        <v>2.6</v>
      </c>
      <c r="M9" s="71">
        <v>2.6</v>
      </c>
      <c r="N9" s="71">
        <v>2.6</v>
      </c>
      <c r="O9" s="71">
        <v>2.6</v>
      </c>
      <c r="P9" s="71">
        <v>2.6</v>
      </c>
      <c r="Q9" s="72"/>
      <c r="R9" s="71">
        <v>2.6</v>
      </c>
      <c r="S9" s="71">
        <v>2.6</v>
      </c>
      <c r="T9" s="71">
        <v>2.6</v>
      </c>
      <c r="U9" s="71">
        <v>2.4</v>
      </c>
    </row>
    <row r="10" spans="1:21">
      <c r="A10" s="63">
        <v>7</v>
      </c>
      <c r="B10" s="69" t="s">
        <v>197</v>
      </c>
      <c r="C10" s="74" t="s">
        <v>47</v>
      </c>
      <c r="D10" s="75" t="s">
        <v>202</v>
      </c>
      <c r="E10" s="71">
        <v>1.5</v>
      </c>
      <c r="F10" s="71">
        <v>1.5</v>
      </c>
      <c r="G10" s="71">
        <v>1.8</v>
      </c>
      <c r="H10" s="71">
        <v>1.2</v>
      </c>
      <c r="I10" s="71">
        <v>1.3</v>
      </c>
      <c r="J10" s="71">
        <v>1.3</v>
      </c>
      <c r="K10" s="71">
        <v>1.2</v>
      </c>
      <c r="L10" s="71">
        <v>1</v>
      </c>
      <c r="M10" s="71">
        <v>1.3</v>
      </c>
      <c r="N10" s="71">
        <v>1.7</v>
      </c>
      <c r="O10" s="71">
        <v>1.2</v>
      </c>
      <c r="P10" s="71">
        <v>1.2</v>
      </c>
      <c r="Q10" s="76"/>
      <c r="R10" s="71"/>
      <c r="S10" s="71"/>
      <c r="T10" s="71"/>
      <c r="U10" s="71"/>
    </row>
    <row r="11" spans="1:21">
      <c r="A11" s="63">
        <v>9</v>
      </c>
      <c r="B11" s="69" t="s">
        <v>197</v>
      </c>
      <c r="C11" s="74" t="s">
        <v>203</v>
      </c>
      <c r="D11" s="75" t="s">
        <v>204</v>
      </c>
      <c r="E11" s="71">
        <v>0.83</v>
      </c>
      <c r="F11" s="71">
        <v>0.83</v>
      </c>
      <c r="G11" s="71">
        <v>0.83</v>
      </c>
      <c r="H11" s="71">
        <v>0.83</v>
      </c>
      <c r="I11" s="71">
        <v>0.83</v>
      </c>
      <c r="J11" s="71">
        <v>0.83</v>
      </c>
      <c r="K11" s="71">
        <v>0.83</v>
      </c>
      <c r="L11" s="71">
        <v>0.83</v>
      </c>
      <c r="M11" s="71">
        <v>0.83</v>
      </c>
      <c r="N11" s="71">
        <v>0.83</v>
      </c>
      <c r="O11" s="71">
        <v>0.83</v>
      </c>
      <c r="P11" s="71">
        <v>0.83</v>
      </c>
      <c r="Q11" s="76"/>
      <c r="R11" s="71"/>
      <c r="S11" s="71"/>
      <c r="T11" s="71"/>
      <c r="U11" s="71"/>
    </row>
    <row r="12" spans="1:21">
      <c r="A12" s="63">
        <v>10</v>
      </c>
      <c r="B12" s="69" t="s">
        <v>197</v>
      </c>
      <c r="C12" s="74" t="s">
        <v>205</v>
      </c>
      <c r="D12" s="75" t="s">
        <v>215</v>
      </c>
      <c r="E12" s="71">
        <v>0.83</v>
      </c>
      <c r="F12" s="71">
        <v>0.83</v>
      </c>
      <c r="G12" s="71">
        <v>0.83</v>
      </c>
      <c r="H12" s="71">
        <v>0.83</v>
      </c>
      <c r="I12" s="71">
        <v>0.83</v>
      </c>
      <c r="J12" s="71">
        <v>0.83</v>
      </c>
      <c r="K12" s="71">
        <v>0.83</v>
      </c>
      <c r="L12" s="71">
        <v>0.83</v>
      </c>
      <c r="M12" s="71">
        <v>0.83</v>
      </c>
      <c r="N12" s="71">
        <v>0.83</v>
      </c>
      <c r="O12" s="71">
        <v>0.83</v>
      </c>
      <c r="P12" s="71">
        <v>0.83</v>
      </c>
      <c r="Q12" s="77"/>
      <c r="R12" s="71"/>
      <c r="S12" s="71"/>
      <c r="T12" s="71"/>
      <c r="U12" s="71"/>
    </row>
    <row r="13" spans="1:21">
      <c r="A13" s="78"/>
      <c r="B13" s="69"/>
      <c r="C13" s="69"/>
      <c r="D13" s="79" t="s">
        <v>206</v>
      </c>
      <c r="E13" s="80">
        <v>1.95</v>
      </c>
      <c r="F13" s="80">
        <v>1.92</v>
      </c>
      <c r="G13" s="80">
        <v>2.0299999999999998</v>
      </c>
      <c r="H13" s="80">
        <v>1.76</v>
      </c>
      <c r="I13" s="80">
        <v>1.66</v>
      </c>
      <c r="J13" s="80">
        <v>1.62</v>
      </c>
      <c r="K13" s="80">
        <v>1.1399999999999999</v>
      </c>
      <c r="L13" s="80">
        <v>1.44</v>
      </c>
      <c r="M13" s="80">
        <v>1.42</v>
      </c>
      <c r="N13" s="80">
        <v>1.8</v>
      </c>
      <c r="O13" s="80">
        <v>1.55</v>
      </c>
      <c r="P13" s="80">
        <v>1.85</v>
      </c>
      <c r="Q13" s="81"/>
      <c r="R13" s="80">
        <v>2.6</v>
      </c>
      <c r="S13" s="80">
        <v>2.6</v>
      </c>
      <c r="T13" s="80">
        <f>AVERAGE(T4:T12)</f>
        <v>2.6</v>
      </c>
      <c r="U13" s="80">
        <f>AVERAGE(U4:U12)</f>
        <v>2.6666666666666665</v>
      </c>
    </row>
    <row r="14" spans="1:21" s="87" customFormat="1">
      <c r="A14" s="82"/>
      <c r="B14" s="83"/>
      <c r="C14" s="83"/>
      <c r="D14" s="84" t="s">
        <v>44</v>
      </c>
      <c r="E14" s="85" t="str">
        <f>IF(E13&gt;1.5,"A","NA")</f>
        <v>A</v>
      </c>
      <c r="F14" s="85" t="str">
        <f t="shared" ref="F14:U14" si="0">IF(F13&gt;1.5,"A","NA")</f>
        <v>A</v>
      </c>
      <c r="G14" s="85" t="str">
        <f t="shared" si="0"/>
        <v>A</v>
      </c>
      <c r="H14" s="85" t="str">
        <f t="shared" si="0"/>
        <v>A</v>
      </c>
      <c r="I14" s="85" t="str">
        <f t="shared" si="0"/>
        <v>A</v>
      </c>
      <c r="J14" s="85" t="str">
        <f t="shared" si="0"/>
        <v>A</v>
      </c>
      <c r="K14" s="85" t="str">
        <f t="shared" si="0"/>
        <v>NA</v>
      </c>
      <c r="L14" s="85" t="str">
        <f t="shared" si="0"/>
        <v>NA</v>
      </c>
      <c r="M14" s="85" t="str">
        <f t="shared" si="0"/>
        <v>NA</v>
      </c>
      <c r="N14" s="85" t="str">
        <f t="shared" si="0"/>
        <v>A</v>
      </c>
      <c r="O14" s="85" t="str">
        <f t="shared" si="0"/>
        <v>A</v>
      </c>
      <c r="P14" s="85" t="str">
        <f t="shared" si="0"/>
        <v>A</v>
      </c>
      <c r="Q14" s="86"/>
      <c r="R14" s="85" t="str">
        <f t="shared" si="0"/>
        <v>A</v>
      </c>
      <c r="S14" s="85" t="str">
        <f t="shared" si="0"/>
        <v>A</v>
      </c>
      <c r="T14" s="85" t="str">
        <f t="shared" si="0"/>
        <v>A</v>
      </c>
      <c r="U14" s="85" t="str">
        <f t="shared" si="0"/>
        <v>A</v>
      </c>
    </row>
    <row r="16" spans="1:21" ht="1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P1"/>
  </mergeCells>
  <conditionalFormatting sqref="E4:U13">
    <cfRule type="cellIs" dxfId="0" priority="1" stopIfTrue="1" operator="greaterThan">
      <formula>3</formula>
    </cfRule>
  </conditionalFormatting>
  <pageMargins left="0.2" right="0.2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1"/>
  <sheetViews>
    <sheetView workbookViewId="0">
      <selection activeCell="E15" sqref="E15:U15"/>
    </sheetView>
  </sheetViews>
  <sheetFormatPr defaultColWidth="14.42578125" defaultRowHeight="15" customHeight="1"/>
  <cols>
    <col min="1" max="1" width="6.8554687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  <col min="17" max="26" width="8.7109375" customWidth="1"/>
  </cols>
  <sheetData>
    <row r="1" spans="1:26">
      <c r="A1" s="102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1:26" ht="18.75" customHeight="1">
      <c r="A2" s="1" t="s">
        <v>29</v>
      </c>
      <c r="B2" s="1" t="s">
        <v>30</v>
      </c>
      <c r="C2" s="1" t="s">
        <v>31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2"/>
      <c r="R2" s="5" t="s">
        <v>14</v>
      </c>
      <c r="S2" s="5" t="s">
        <v>15</v>
      </c>
      <c r="T2" s="5" t="s">
        <v>16</v>
      </c>
      <c r="U2" s="5" t="s">
        <v>17</v>
      </c>
      <c r="V2" s="2"/>
      <c r="W2" s="2"/>
      <c r="X2" s="2"/>
      <c r="Y2" s="2"/>
      <c r="Z2" s="2"/>
    </row>
    <row r="3" spans="1:26" ht="18.75" customHeight="1">
      <c r="A3" s="1"/>
      <c r="B3" s="10"/>
      <c r="C3" s="10"/>
      <c r="D3" s="10" t="s">
        <v>53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R3" s="6"/>
      <c r="S3" s="6"/>
      <c r="T3" s="6"/>
      <c r="U3" s="6"/>
    </row>
    <row r="4" spans="1:26" ht="18.75" customHeight="1">
      <c r="A4" s="1">
        <v>1</v>
      </c>
      <c r="B4" s="10" t="s">
        <v>54</v>
      </c>
      <c r="C4" s="5" t="s">
        <v>55</v>
      </c>
      <c r="D4" s="5" t="s">
        <v>56</v>
      </c>
      <c r="E4" s="7">
        <v>2.5</v>
      </c>
      <c r="F4" s="7">
        <v>3</v>
      </c>
      <c r="G4" s="7">
        <v>2.75</v>
      </c>
      <c r="H4" s="7">
        <v>2.75</v>
      </c>
      <c r="I4" s="7">
        <v>2.5</v>
      </c>
      <c r="J4" s="7">
        <v>1</v>
      </c>
      <c r="K4" s="7">
        <v>0</v>
      </c>
      <c r="L4" s="7">
        <v>0</v>
      </c>
      <c r="M4" s="7">
        <v>1.75</v>
      </c>
      <c r="N4" s="7">
        <v>3</v>
      </c>
      <c r="O4" s="7">
        <v>3</v>
      </c>
      <c r="P4" s="7">
        <v>3</v>
      </c>
      <c r="Q4" s="16"/>
      <c r="R4" s="14">
        <v>3</v>
      </c>
      <c r="S4" s="14">
        <v>3</v>
      </c>
      <c r="T4" s="14">
        <v>2</v>
      </c>
      <c r="U4" s="14">
        <v>2.75</v>
      </c>
    </row>
    <row r="5" spans="1:26" ht="18.75" customHeight="1">
      <c r="A5" s="1">
        <v>2</v>
      </c>
      <c r="B5" s="10" t="s">
        <v>54</v>
      </c>
      <c r="C5" s="5" t="s">
        <v>57</v>
      </c>
      <c r="D5" s="5" t="s">
        <v>58</v>
      </c>
      <c r="E5" s="7">
        <v>3</v>
      </c>
      <c r="F5" s="7">
        <v>3</v>
      </c>
      <c r="G5" s="7">
        <v>3</v>
      </c>
      <c r="H5" s="7">
        <v>3</v>
      </c>
      <c r="I5" s="7">
        <v>1</v>
      </c>
      <c r="J5" s="7">
        <v>3</v>
      </c>
      <c r="K5" s="7">
        <v>1</v>
      </c>
      <c r="L5" s="7">
        <v>1</v>
      </c>
      <c r="M5" s="7">
        <v>2</v>
      </c>
      <c r="N5" s="7">
        <v>1</v>
      </c>
      <c r="O5" s="7">
        <v>1</v>
      </c>
      <c r="P5" s="7">
        <v>3</v>
      </c>
      <c r="Q5" s="16"/>
      <c r="R5" s="14">
        <v>3</v>
      </c>
      <c r="S5" s="14">
        <v>3</v>
      </c>
      <c r="T5" s="14">
        <v>3</v>
      </c>
      <c r="U5" s="14">
        <v>1</v>
      </c>
    </row>
    <row r="6" spans="1:26" ht="18.75" customHeight="1">
      <c r="A6" s="1">
        <v>3</v>
      </c>
      <c r="B6" s="10" t="s">
        <v>54</v>
      </c>
      <c r="C6" s="5" t="s">
        <v>59</v>
      </c>
      <c r="D6" s="5" t="s">
        <v>60</v>
      </c>
      <c r="E6" s="14">
        <v>2.8</v>
      </c>
      <c r="F6" s="14">
        <v>2.4</v>
      </c>
      <c r="G6" s="14">
        <v>2</v>
      </c>
      <c r="H6" s="14">
        <v>2</v>
      </c>
      <c r="I6" s="14">
        <v>1.8</v>
      </c>
      <c r="J6" s="14">
        <v>2.75</v>
      </c>
      <c r="K6" s="14">
        <v>2.8</v>
      </c>
      <c r="L6" s="14">
        <v>1.2</v>
      </c>
      <c r="M6" s="14">
        <v>3</v>
      </c>
      <c r="N6" s="14">
        <v>1.5</v>
      </c>
      <c r="O6" s="14">
        <v>1</v>
      </c>
      <c r="P6" s="14">
        <v>2.4</v>
      </c>
      <c r="Q6" s="16"/>
      <c r="R6" s="14">
        <v>2</v>
      </c>
      <c r="S6" s="14">
        <v>1.8</v>
      </c>
      <c r="T6" s="14">
        <v>2</v>
      </c>
      <c r="U6" s="14">
        <v>1.8</v>
      </c>
    </row>
    <row r="7" spans="1:26" ht="18.75" customHeight="1">
      <c r="A7" s="1">
        <v>4</v>
      </c>
      <c r="B7" s="10" t="s">
        <v>54</v>
      </c>
      <c r="C7" s="5" t="s">
        <v>61</v>
      </c>
      <c r="D7" s="5" t="s">
        <v>62</v>
      </c>
      <c r="E7" s="7">
        <v>3</v>
      </c>
      <c r="F7" s="7">
        <v>2.2000000000000002</v>
      </c>
      <c r="G7" s="7">
        <v>2.75</v>
      </c>
      <c r="H7" s="7">
        <v>3</v>
      </c>
      <c r="I7" s="7">
        <v>2.5</v>
      </c>
      <c r="J7" s="7">
        <v>1</v>
      </c>
      <c r="K7" s="7">
        <v>0</v>
      </c>
      <c r="L7" s="7">
        <v>0</v>
      </c>
      <c r="M7" s="7">
        <v>2.5</v>
      </c>
      <c r="N7" s="7">
        <v>3</v>
      </c>
      <c r="O7" s="7">
        <v>3</v>
      </c>
      <c r="P7" s="7">
        <v>2</v>
      </c>
      <c r="Q7" s="16"/>
      <c r="R7" s="14">
        <v>3</v>
      </c>
      <c r="S7" s="14">
        <v>3</v>
      </c>
      <c r="T7" s="14">
        <v>2</v>
      </c>
      <c r="U7" s="14">
        <v>2.75</v>
      </c>
    </row>
    <row r="8" spans="1:26" ht="18.75" customHeight="1">
      <c r="A8" s="1">
        <v>5</v>
      </c>
      <c r="B8" s="10" t="s">
        <v>54</v>
      </c>
      <c r="C8" s="5" t="s">
        <v>63</v>
      </c>
      <c r="D8" s="5" t="s">
        <v>64</v>
      </c>
      <c r="E8" s="7">
        <v>2</v>
      </c>
      <c r="F8" s="7">
        <v>3</v>
      </c>
      <c r="G8" s="7">
        <v>2</v>
      </c>
      <c r="H8" s="7">
        <v>2.5</v>
      </c>
      <c r="I8" s="7">
        <v>1</v>
      </c>
      <c r="J8" s="7">
        <v>3</v>
      </c>
      <c r="K8" s="7">
        <v>2.5</v>
      </c>
      <c r="L8" s="7">
        <v>1</v>
      </c>
      <c r="M8" s="7">
        <v>2.58</v>
      </c>
      <c r="N8" s="7">
        <v>2</v>
      </c>
      <c r="O8" s="7">
        <v>2.4700000000000002</v>
      </c>
      <c r="P8" s="7">
        <v>2.67</v>
      </c>
      <c r="Q8" s="16"/>
      <c r="R8" s="14">
        <v>2</v>
      </c>
      <c r="S8" s="14">
        <v>2.5</v>
      </c>
      <c r="T8" s="14">
        <v>1</v>
      </c>
      <c r="U8" s="14">
        <v>1</v>
      </c>
    </row>
    <row r="9" spans="1:26">
      <c r="A9" s="1">
        <v>6</v>
      </c>
      <c r="B9" s="10" t="s">
        <v>54</v>
      </c>
      <c r="C9" s="5" t="s">
        <v>65</v>
      </c>
      <c r="D9" s="5" t="s">
        <v>66</v>
      </c>
      <c r="E9" s="14">
        <v>1.25</v>
      </c>
      <c r="F9" s="14">
        <v>2</v>
      </c>
      <c r="G9" s="14">
        <v>2</v>
      </c>
      <c r="H9" s="14">
        <v>3</v>
      </c>
      <c r="I9" s="14">
        <v>2.5</v>
      </c>
      <c r="J9" s="14">
        <v>2.75</v>
      </c>
      <c r="K9" s="14">
        <v>2.8</v>
      </c>
      <c r="L9" s="14">
        <v>2</v>
      </c>
      <c r="M9" s="14">
        <v>3</v>
      </c>
      <c r="N9" s="14">
        <v>1.5</v>
      </c>
      <c r="O9" s="14">
        <v>1</v>
      </c>
      <c r="P9" s="14">
        <v>2.4</v>
      </c>
      <c r="Q9" s="16"/>
      <c r="R9" s="14">
        <v>3</v>
      </c>
      <c r="S9" s="14">
        <v>2</v>
      </c>
      <c r="T9" s="14">
        <v>1.8</v>
      </c>
      <c r="U9" s="14">
        <v>3</v>
      </c>
    </row>
    <row r="10" spans="1:26" ht="18.75" customHeight="1">
      <c r="A10" s="1">
        <v>7</v>
      </c>
      <c r="B10" s="10" t="s">
        <v>54</v>
      </c>
      <c r="C10" s="5" t="s">
        <v>67</v>
      </c>
      <c r="D10" s="5" t="s">
        <v>68</v>
      </c>
      <c r="E10" s="17">
        <v>1</v>
      </c>
      <c r="F10" s="18">
        <v>1.33</v>
      </c>
      <c r="G10" s="18">
        <v>0.5</v>
      </c>
      <c r="H10" s="18">
        <v>1</v>
      </c>
      <c r="I10" s="18">
        <v>1.5</v>
      </c>
      <c r="J10" s="18">
        <v>1.1599999999999999</v>
      </c>
      <c r="K10" s="18">
        <v>0.83</v>
      </c>
      <c r="L10" s="18">
        <v>1.5</v>
      </c>
      <c r="M10" s="18">
        <v>1</v>
      </c>
      <c r="N10" s="18">
        <v>1.33</v>
      </c>
      <c r="O10" s="18">
        <v>0.83</v>
      </c>
      <c r="P10" s="18">
        <v>0.5</v>
      </c>
      <c r="R10" s="19">
        <v>1.5</v>
      </c>
      <c r="S10" s="20">
        <v>1.1599999999999999</v>
      </c>
      <c r="T10" s="21">
        <v>3</v>
      </c>
      <c r="U10" s="21">
        <v>2.5</v>
      </c>
    </row>
    <row r="11" spans="1:26" ht="18.75" customHeight="1">
      <c r="A11" s="1">
        <v>8</v>
      </c>
      <c r="B11" s="10" t="s">
        <v>54</v>
      </c>
      <c r="C11" s="5" t="s">
        <v>69</v>
      </c>
      <c r="D11" s="5" t="s">
        <v>70</v>
      </c>
      <c r="E11" s="22">
        <v>2.16</v>
      </c>
      <c r="F11" s="23">
        <v>2.83</v>
      </c>
      <c r="G11" s="23">
        <v>2.16</v>
      </c>
      <c r="H11" s="23">
        <v>2.33</v>
      </c>
      <c r="I11" s="23">
        <v>2.16</v>
      </c>
      <c r="J11" s="23">
        <v>0.33</v>
      </c>
      <c r="K11" s="23">
        <v>0.33</v>
      </c>
      <c r="L11" s="23">
        <v>0.66</v>
      </c>
      <c r="M11" s="23">
        <v>2.4</v>
      </c>
      <c r="N11" s="23">
        <v>1.5</v>
      </c>
      <c r="O11" s="23">
        <v>2.2000000000000002</v>
      </c>
      <c r="P11" s="23">
        <v>0.33</v>
      </c>
      <c r="R11" s="24">
        <v>1.33</v>
      </c>
      <c r="S11" s="24">
        <v>0.83</v>
      </c>
      <c r="T11" s="25">
        <v>2</v>
      </c>
      <c r="U11" s="25">
        <v>1.67</v>
      </c>
    </row>
    <row r="12" spans="1:26" ht="18.75" customHeight="1">
      <c r="A12" s="1">
        <v>9</v>
      </c>
      <c r="B12" s="10" t="s">
        <v>54</v>
      </c>
      <c r="C12" s="5" t="s">
        <v>71</v>
      </c>
      <c r="D12" s="5" t="s">
        <v>72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R12" s="9"/>
      <c r="S12" s="9"/>
      <c r="T12" s="9"/>
      <c r="U12" s="9"/>
    </row>
    <row r="13" spans="1:26" ht="18.75" customHeight="1">
      <c r="A13" s="26">
        <v>10</v>
      </c>
      <c r="B13" s="10" t="s">
        <v>54</v>
      </c>
      <c r="C13" s="5" t="s">
        <v>73</v>
      </c>
      <c r="D13" s="5" t="s">
        <v>74</v>
      </c>
      <c r="E13" s="27">
        <v>0.4</v>
      </c>
      <c r="F13" s="28">
        <v>1.8</v>
      </c>
      <c r="G13" s="28">
        <v>1.4</v>
      </c>
      <c r="H13" s="28">
        <v>2.8</v>
      </c>
      <c r="I13" s="28">
        <v>1</v>
      </c>
      <c r="J13" s="28">
        <v>2.6</v>
      </c>
      <c r="K13" s="28">
        <v>2.4</v>
      </c>
      <c r="L13" s="28">
        <v>3</v>
      </c>
      <c r="M13" s="28">
        <v>3</v>
      </c>
      <c r="N13" s="28">
        <v>2.4</v>
      </c>
      <c r="O13" s="28">
        <v>0</v>
      </c>
      <c r="P13" s="28">
        <v>3</v>
      </c>
      <c r="R13" s="9"/>
      <c r="S13" s="9"/>
      <c r="T13" s="9"/>
      <c r="U13" s="9"/>
    </row>
    <row r="14" spans="1:26" ht="18.75" customHeight="1">
      <c r="A14" s="1"/>
      <c r="B14" s="10"/>
      <c r="C14" s="10"/>
      <c r="D14" s="10" t="s">
        <v>43</v>
      </c>
      <c r="E14" s="3">
        <f>SUM(E4:E12)</f>
        <v>17.71</v>
      </c>
      <c r="F14" s="3">
        <f t="shared" ref="F14:P14" si="0">SUM(F4:F12)</f>
        <v>19.759999999999998</v>
      </c>
      <c r="G14" s="3">
        <f t="shared" si="0"/>
        <v>17.16</v>
      </c>
      <c r="H14" s="3">
        <f t="shared" si="0"/>
        <v>19.579999999999998</v>
      </c>
      <c r="I14" s="3">
        <f t="shared" si="0"/>
        <v>14.96</v>
      </c>
      <c r="J14" s="3">
        <f t="shared" si="0"/>
        <v>14.99</v>
      </c>
      <c r="K14" s="3">
        <f t="shared" si="0"/>
        <v>10.26</v>
      </c>
      <c r="L14" s="3">
        <f t="shared" si="0"/>
        <v>7.36</v>
      </c>
      <c r="M14" s="3">
        <f t="shared" si="0"/>
        <v>18.23</v>
      </c>
      <c r="N14" s="3">
        <f t="shared" si="0"/>
        <v>14.83</v>
      </c>
      <c r="O14" s="3">
        <f t="shared" si="0"/>
        <v>14.5</v>
      </c>
      <c r="P14" s="3">
        <f t="shared" si="0"/>
        <v>16.3</v>
      </c>
      <c r="R14" s="9"/>
      <c r="S14" s="9"/>
      <c r="T14" s="9"/>
      <c r="U14" s="9"/>
    </row>
    <row r="15" spans="1:26" ht="18.75" customHeight="1">
      <c r="A15" s="1"/>
      <c r="B15" s="10"/>
      <c r="C15" s="10"/>
      <c r="D15" s="10" t="s">
        <v>189</v>
      </c>
      <c r="E15" s="11">
        <f>AVERAGE(E4:E13)</f>
        <v>2.0122222222222224</v>
      </c>
      <c r="F15" s="11">
        <f t="shared" ref="F15:P15" si="1">AVERAGE(F4:F13)</f>
        <v>2.3955555555555552</v>
      </c>
      <c r="G15" s="11">
        <f t="shared" si="1"/>
        <v>2.0622222222222222</v>
      </c>
      <c r="H15" s="11">
        <f t="shared" si="1"/>
        <v>2.4866666666666664</v>
      </c>
      <c r="I15" s="11">
        <f t="shared" si="1"/>
        <v>1.7733333333333334</v>
      </c>
      <c r="J15" s="11">
        <f t="shared" si="1"/>
        <v>1.9544444444444444</v>
      </c>
      <c r="K15" s="11">
        <f t="shared" si="1"/>
        <v>1.4066666666666667</v>
      </c>
      <c r="L15" s="11">
        <f t="shared" si="1"/>
        <v>1.151111111111111</v>
      </c>
      <c r="M15" s="11">
        <f t="shared" si="1"/>
        <v>2.358888888888889</v>
      </c>
      <c r="N15" s="11">
        <f t="shared" si="1"/>
        <v>1.9144444444444444</v>
      </c>
      <c r="O15" s="11">
        <f t="shared" si="1"/>
        <v>1.6111111111111112</v>
      </c>
      <c r="P15" s="11">
        <f t="shared" si="1"/>
        <v>2.1444444444444444</v>
      </c>
      <c r="R15" s="11">
        <f>AVERAGE(R4:R13)</f>
        <v>2.3537499999999998</v>
      </c>
      <c r="S15" s="11">
        <f t="shared" ref="S15:U15" si="2">AVERAGE(S4:S13)</f>
        <v>2.1612499999999999</v>
      </c>
      <c r="T15" s="11">
        <f t="shared" si="2"/>
        <v>2.1</v>
      </c>
      <c r="U15" s="11">
        <f t="shared" si="2"/>
        <v>2.0587499999999999</v>
      </c>
    </row>
    <row r="16" spans="1:26" ht="18.75" customHeight="1">
      <c r="A16" s="9"/>
      <c r="B16" s="9"/>
      <c r="C16" s="9"/>
      <c r="D16" s="10" t="s">
        <v>44</v>
      </c>
      <c r="E16" s="1" t="s">
        <v>27</v>
      </c>
      <c r="F16" s="1" t="s">
        <v>27</v>
      </c>
      <c r="G16" s="1" t="s">
        <v>27</v>
      </c>
      <c r="H16" s="1" t="s">
        <v>27</v>
      </c>
      <c r="I16" s="1" t="s">
        <v>27</v>
      </c>
      <c r="J16" s="1" t="s">
        <v>27</v>
      </c>
      <c r="K16" s="1" t="s">
        <v>27</v>
      </c>
      <c r="L16" s="1" t="s">
        <v>27</v>
      </c>
      <c r="M16" s="1" t="s">
        <v>27</v>
      </c>
      <c r="N16" s="1" t="s">
        <v>27</v>
      </c>
      <c r="O16" s="1" t="s">
        <v>27</v>
      </c>
      <c r="P16" s="1" t="s">
        <v>27</v>
      </c>
      <c r="R16" s="9"/>
      <c r="S16" s="9"/>
      <c r="T16" s="9"/>
      <c r="U16" s="9"/>
    </row>
    <row r="17" ht="18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P1"/>
  </mergeCells>
  <pageMargins left="0.2" right="0.2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1"/>
  <sheetViews>
    <sheetView workbookViewId="0">
      <selection activeCell="C5" sqref="C5:D12"/>
    </sheetView>
  </sheetViews>
  <sheetFormatPr defaultColWidth="14.42578125" defaultRowHeight="15" customHeight="1"/>
  <cols>
    <col min="1" max="1" width="2.85546875" customWidth="1"/>
    <col min="2" max="2" width="4.140625" customWidth="1"/>
    <col min="3" max="3" width="14.28515625" customWidth="1"/>
    <col min="4" max="4" width="46.5703125" customWidth="1"/>
    <col min="5" max="13" width="6" customWidth="1"/>
    <col min="14" max="16" width="7" customWidth="1"/>
    <col min="17" max="26" width="8.7109375" customWidth="1"/>
  </cols>
  <sheetData>
    <row r="1" spans="1:26">
      <c r="A1" s="102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1:26" ht="18.75" customHeight="1">
      <c r="A2" s="1" t="s">
        <v>29</v>
      </c>
      <c r="B2" s="1" t="s">
        <v>30</v>
      </c>
      <c r="C2" s="1" t="s">
        <v>31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2"/>
      <c r="R2" s="5" t="s">
        <v>14</v>
      </c>
      <c r="S2" s="5" t="s">
        <v>15</v>
      </c>
      <c r="T2" s="5" t="s">
        <v>16</v>
      </c>
      <c r="U2" s="5" t="s">
        <v>17</v>
      </c>
      <c r="V2" s="2"/>
      <c r="W2" s="2"/>
      <c r="X2" s="2"/>
      <c r="Y2" s="2"/>
      <c r="Z2" s="2"/>
    </row>
    <row r="3" spans="1:26" ht="18.75" customHeight="1">
      <c r="A3" s="1"/>
      <c r="B3" s="10"/>
      <c r="C3" s="10"/>
      <c r="D3" s="10" t="s">
        <v>53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R3" s="6"/>
      <c r="S3" s="6"/>
      <c r="T3" s="6"/>
      <c r="U3" s="6"/>
    </row>
    <row r="4" spans="1:26" ht="18.75" customHeight="1">
      <c r="A4" s="1">
        <v>1</v>
      </c>
      <c r="B4" s="10" t="s">
        <v>75</v>
      </c>
      <c r="C4" s="10" t="s">
        <v>76</v>
      </c>
      <c r="D4" s="10" t="s">
        <v>77</v>
      </c>
      <c r="E4" s="14">
        <v>3</v>
      </c>
      <c r="F4" s="14">
        <v>2.6</v>
      </c>
      <c r="G4" s="14">
        <v>2.6</v>
      </c>
      <c r="H4" s="14">
        <v>2.8</v>
      </c>
      <c r="I4" s="14">
        <v>2.4</v>
      </c>
      <c r="J4" s="14">
        <v>1.25</v>
      </c>
      <c r="K4" s="14">
        <v>1</v>
      </c>
      <c r="L4" s="14">
        <v>1</v>
      </c>
      <c r="M4" s="14">
        <v>2</v>
      </c>
      <c r="N4" s="14">
        <v>2.4</v>
      </c>
      <c r="O4" s="14">
        <v>2.75</v>
      </c>
      <c r="P4" s="14">
        <v>2.4</v>
      </c>
      <c r="R4" s="8">
        <v>2.6</v>
      </c>
      <c r="S4" s="8">
        <v>2.6</v>
      </c>
      <c r="T4" s="8">
        <v>1.8</v>
      </c>
      <c r="U4" s="8">
        <v>1.8</v>
      </c>
    </row>
    <row r="5" spans="1:26" ht="18.75" customHeight="1">
      <c r="A5" s="1">
        <v>2</v>
      </c>
      <c r="B5" s="10" t="s">
        <v>75</v>
      </c>
      <c r="C5" s="10" t="s">
        <v>78</v>
      </c>
      <c r="D5" s="10" t="s">
        <v>79</v>
      </c>
      <c r="E5" s="14">
        <v>2.5</v>
      </c>
      <c r="F5" s="14">
        <v>3</v>
      </c>
      <c r="G5" s="14">
        <v>2.5</v>
      </c>
      <c r="H5" s="14">
        <v>2.5</v>
      </c>
      <c r="I5" s="14">
        <v>1.75</v>
      </c>
      <c r="J5" s="14">
        <v>1.33</v>
      </c>
      <c r="K5" s="14">
        <v>1.5</v>
      </c>
      <c r="L5" s="14">
        <v>1.33</v>
      </c>
      <c r="M5" s="14">
        <v>2</v>
      </c>
      <c r="N5" s="14">
        <v>1.75</v>
      </c>
      <c r="O5" s="14">
        <v>1</v>
      </c>
      <c r="P5" s="14">
        <v>2.75</v>
      </c>
      <c r="R5" s="8">
        <v>2.75</v>
      </c>
      <c r="S5" s="8">
        <v>2.5</v>
      </c>
      <c r="T5" s="8">
        <v>2</v>
      </c>
      <c r="U5" s="8">
        <v>1.5</v>
      </c>
    </row>
    <row r="6" spans="1:26" ht="18.75" customHeight="1">
      <c r="A6" s="1">
        <v>3</v>
      </c>
      <c r="B6" s="10" t="s">
        <v>75</v>
      </c>
      <c r="C6" s="10" t="s">
        <v>80</v>
      </c>
      <c r="D6" s="10" t="s">
        <v>81</v>
      </c>
      <c r="E6" s="14">
        <v>2.4</v>
      </c>
      <c r="F6" s="14">
        <v>1.8</v>
      </c>
      <c r="G6" s="14">
        <v>2.6</v>
      </c>
      <c r="H6" s="14">
        <v>2.2000000000000002</v>
      </c>
      <c r="I6" s="14">
        <v>1.8</v>
      </c>
      <c r="J6" s="14">
        <v>2</v>
      </c>
      <c r="K6" s="14">
        <v>2.25</v>
      </c>
      <c r="L6" s="14">
        <v>1.25</v>
      </c>
      <c r="M6" s="14">
        <v>2.6</v>
      </c>
      <c r="N6" s="14">
        <v>2</v>
      </c>
      <c r="O6" s="14">
        <v>2</v>
      </c>
      <c r="P6" s="14">
        <v>22.6</v>
      </c>
      <c r="R6" s="8">
        <v>2.6</v>
      </c>
      <c r="S6" s="8">
        <v>2.2000000000000002</v>
      </c>
      <c r="T6" s="8">
        <v>2</v>
      </c>
      <c r="U6" s="8">
        <v>1.8</v>
      </c>
    </row>
    <row r="7" spans="1:26" ht="18.75" customHeight="1">
      <c r="A7" s="1">
        <v>4</v>
      </c>
      <c r="B7" s="10" t="s">
        <v>75</v>
      </c>
      <c r="C7" s="10" t="s">
        <v>82</v>
      </c>
      <c r="D7" s="10" t="s">
        <v>83</v>
      </c>
      <c r="E7" s="14">
        <v>1.5</v>
      </c>
      <c r="F7" s="14">
        <v>1.5</v>
      </c>
      <c r="G7" s="14">
        <v>1.5</v>
      </c>
      <c r="H7" s="14">
        <v>1.5</v>
      </c>
      <c r="I7" s="29">
        <v>1.33</v>
      </c>
      <c r="J7" s="14">
        <v>1</v>
      </c>
      <c r="K7" s="14">
        <v>0</v>
      </c>
      <c r="L7" s="14">
        <v>0</v>
      </c>
      <c r="M7" s="14">
        <v>0.83</v>
      </c>
      <c r="N7" s="14">
        <v>1</v>
      </c>
      <c r="O7" s="14">
        <v>0.83</v>
      </c>
      <c r="P7" s="14">
        <v>1.5</v>
      </c>
      <c r="R7" s="8">
        <v>1.2</v>
      </c>
      <c r="S7" s="8">
        <v>1.5</v>
      </c>
      <c r="T7" s="8">
        <v>1</v>
      </c>
      <c r="U7" s="8">
        <v>1.33</v>
      </c>
    </row>
    <row r="8" spans="1:26" ht="18.75" customHeight="1">
      <c r="A8" s="1">
        <v>5</v>
      </c>
      <c r="B8" s="10" t="s">
        <v>75</v>
      </c>
      <c r="C8" s="10" t="s">
        <v>84</v>
      </c>
      <c r="D8" s="10" t="s">
        <v>85</v>
      </c>
      <c r="E8" s="14">
        <v>3</v>
      </c>
      <c r="F8" s="14">
        <v>2.6</v>
      </c>
      <c r="G8" s="14">
        <v>2</v>
      </c>
      <c r="H8" s="14">
        <v>1.6</v>
      </c>
      <c r="I8" s="14">
        <v>2.8</v>
      </c>
      <c r="J8" s="14">
        <v>1.8</v>
      </c>
      <c r="K8" s="14">
        <v>2.6</v>
      </c>
      <c r="L8" s="14">
        <v>2.2000000000000002</v>
      </c>
      <c r="M8" s="14">
        <v>2.8</v>
      </c>
      <c r="N8" s="14">
        <v>1</v>
      </c>
      <c r="O8" s="14">
        <v>1</v>
      </c>
      <c r="P8" s="14">
        <v>1.4</v>
      </c>
      <c r="R8" s="8">
        <v>2.8</v>
      </c>
      <c r="S8" s="8">
        <v>2.8</v>
      </c>
      <c r="T8" s="8">
        <v>1.6</v>
      </c>
      <c r="U8" s="8">
        <v>1.6</v>
      </c>
    </row>
    <row r="9" spans="1:26" ht="27" customHeight="1">
      <c r="A9" s="1">
        <v>6</v>
      </c>
      <c r="B9" s="10" t="s">
        <v>75</v>
      </c>
      <c r="C9" s="10" t="s">
        <v>86</v>
      </c>
      <c r="D9" s="10" t="s">
        <v>87</v>
      </c>
      <c r="E9" s="14">
        <v>2.33</v>
      </c>
      <c r="F9" s="14">
        <v>3</v>
      </c>
      <c r="G9" s="14">
        <v>2.64</v>
      </c>
      <c r="H9" s="14">
        <v>2.33</v>
      </c>
      <c r="I9" s="14">
        <v>2</v>
      </c>
      <c r="J9" s="14">
        <v>1.33</v>
      </c>
      <c r="K9" s="14">
        <v>1.5</v>
      </c>
      <c r="L9" s="14">
        <v>1.33</v>
      </c>
      <c r="M9" s="14">
        <v>2</v>
      </c>
      <c r="N9" s="14">
        <v>2</v>
      </c>
      <c r="O9" s="14">
        <v>1.33</v>
      </c>
      <c r="P9" s="14">
        <v>2.75</v>
      </c>
      <c r="R9" s="8">
        <v>2.64</v>
      </c>
      <c r="S9" s="8">
        <v>2.57</v>
      </c>
      <c r="T9" s="8">
        <v>2.12</v>
      </c>
      <c r="U9" s="8">
        <v>1.5</v>
      </c>
    </row>
    <row r="10" spans="1:26" ht="18.75" customHeight="1">
      <c r="A10" s="1">
        <v>7</v>
      </c>
      <c r="B10" s="10" t="s">
        <v>75</v>
      </c>
      <c r="C10" s="10" t="s">
        <v>88</v>
      </c>
      <c r="D10" s="10" t="s">
        <v>89</v>
      </c>
      <c r="E10" s="14">
        <v>2.78</v>
      </c>
      <c r="F10" s="14">
        <v>1.8</v>
      </c>
      <c r="G10" s="14">
        <v>2.6</v>
      </c>
      <c r="H10" s="14">
        <v>2.11</v>
      </c>
      <c r="I10" s="14">
        <v>3</v>
      </c>
      <c r="J10" s="14">
        <v>2</v>
      </c>
      <c r="K10" s="14">
        <v>2.25</v>
      </c>
      <c r="L10" s="14">
        <v>1.25</v>
      </c>
      <c r="M10" s="14">
        <v>2.6</v>
      </c>
      <c r="N10" s="14">
        <v>2</v>
      </c>
      <c r="O10" s="14">
        <v>2</v>
      </c>
      <c r="P10" s="14">
        <v>2.33</v>
      </c>
      <c r="R10" s="8">
        <v>2.54</v>
      </c>
      <c r="S10" s="8">
        <v>2.4300000000000002</v>
      </c>
      <c r="T10" s="8">
        <v>2.23</v>
      </c>
      <c r="U10" s="8">
        <v>1.8</v>
      </c>
    </row>
    <row r="11" spans="1:26" ht="18.75" customHeight="1">
      <c r="A11" s="1">
        <v>8</v>
      </c>
      <c r="B11" s="10" t="s">
        <v>75</v>
      </c>
      <c r="C11" s="10" t="s">
        <v>90</v>
      </c>
      <c r="D11" s="10" t="s">
        <v>91</v>
      </c>
      <c r="E11" s="14">
        <v>2</v>
      </c>
      <c r="F11" s="14">
        <v>1.5</v>
      </c>
      <c r="G11" s="14">
        <v>3</v>
      </c>
      <c r="H11" s="14">
        <v>1.66</v>
      </c>
      <c r="I11" s="29">
        <v>2</v>
      </c>
      <c r="J11" s="14">
        <v>1.34</v>
      </c>
      <c r="K11" s="14">
        <v>0</v>
      </c>
      <c r="L11" s="14">
        <v>0</v>
      </c>
      <c r="M11" s="14">
        <v>2</v>
      </c>
      <c r="N11" s="14">
        <v>1.75</v>
      </c>
      <c r="O11" s="14">
        <v>1.33</v>
      </c>
      <c r="P11" s="14">
        <v>1.5</v>
      </c>
      <c r="R11" s="8">
        <v>2</v>
      </c>
      <c r="S11" s="8">
        <v>1.89</v>
      </c>
      <c r="T11" s="8">
        <v>1.33</v>
      </c>
      <c r="U11" s="8">
        <v>1.45</v>
      </c>
    </row>
    <row r="12" spans="1:26" ht="18.75" customHeight="1">
      <c r="A12" s="1">
        <v>9</v>
      </c>
      <c r="B12" s="10" t="s">
        <v>75</v>
      </c>
      <c r="C12" s="10" t="s">
        <v>92</v>
      </c>
      <c r="D12" s="10" t="s">
        <v>93</v>
      </c>
      <c r="E12" s="30">
        <v>2</v>
      </c>
      <c r="F12" s="31">
        <v>1.8</v>
      </c>
      <c r="G12" s="31">
        <v>1.8</v>
      </c>
      <c r="H12" s="31">
        <v>1.8</v>
      </c>
      <c r="I12" s="31">
        <v>1.6</v>
      </c>
      <c r="J12" s="31">
        <v>0</v>
      </c>
      <c r="K12" s="31">
        <v>0</v>
      </c>
      <c r="L12" s="31">
        <v>0</v>
      </c>
      <c r="M12" s="31">
        <v>1.5</v>
      </c>
      <c r="N12" s="31">
        <v>1.8</v>
      </c>
      <c r="O12" s="31">
        <v>1.8</v>
      </c>
      <c r="P12" s="31">
        <v>1.8</v>
      </c>
      <c r="R12" s="9"/>
      <c r="S12" s="9"/>
      <c r="T12" s="9"/>
      <c r="U12" s="9"/>
    </row>
    <row r="13" spans="1:26" ht="18.75" customHeight="1">
      <c r="A13" s="1"/>
      <c r="B13" s="10"/>
      <c r="C13" s="10"/>
      <c r="D13" s="10"/>
      <c r="R13" s="9"/>
      <c r="S13" s="9"/>
      <c r="T13" s="9"/>
      <c r="U13" s="9"/>
    </row>
    <row r="14" spans="1:26" ht="18.75" customHeight="1">
      <c r="A14" s="1"/>
      <c r="B14" s="10"/>
      <c r="C14" s="10"/>
      <c r="D14" s="10" t="s">
        <v>43</v>
      </c>
      <c r="E14" s="3">
        <f t="shared" ref="E14:P14" si="0">SUM(E4:E12)</f>
        <v>21.51</v>
      </c>
      <c r="F14" s="3">
        <f t="shared" si="0"/>
        <v>19.599999999999998</v>
      </c>
      <c r="G14" s="3">
        <f t="shared" si="0"/>
        <v>21.240000000000002</v>
      </c>
      <c r="H14" s="3">
        <f t="shared" si="0"/>
        <v>18.5</v>
      </c>
      <c r="I14" s="3">
        <f t="shared" si="0"/>
        <v>18.68</v>
      </c>
      <c r="J14" s="3">
        <f t="shared" si="0"/>
        <v>12.05</v>
      </c>
      <c r="K14" s="3">
        <f t="shared" si="0"/>
        <v>11.1</v>
      </c>
      <c r="L14" s="3">
        <f t="shared" si="0"/>
        <v>8.36</v>
      </c>
      <c r="M14" s="3">
        <f t="shared" si="0"/>
        <v>18.329999999999998</v>
      </c>
      <c r="N14" s="3">
        <f t="shared" si="0"/>
        <v>15.700000000000001</v>
      </c>
      <c r="O14" s="3">
        <f t="shared" si="0"/>
        <v>14.040000000000001</v>
      </c>
      <c r="P14" s="3">
        <f t="shared" si="0"/>
        <v>39.029999999999994</v>
      </c>
      <c r="R14" s="9"/>
      <c r="S14" s="9"/>
      <c r="T14" s="9"/>
      <c r="U14" s="9"/>
    </row>
    <row r="15" spans="1:26" ht="18.75" customHeight="1">
      <c r="A15" s="1"/>
      <c r="B15" s="10"/>
      <c r="C15" s="10"/>
      <c r="D15" s="10" t="s">
        <v>189</v>
      </c>
      <c r="E15" s="11">
        <f>AVERAGE(E4:E12)</f>
        <v>2.39</v>
      </c>
      <c r="F15" s="11">
        <f t="shared" ref="F15:P15" si="1">AVERAGE(F4:F12)</f>
        <v>2.1777777777777776</v>
      </c>
      <c r="G15" s="11">
        <f t="shared" si="1"/>
        <v>2.3600000000000003</v>
      </c>
      <c r="H15" s="11">
        <f t="shared" si="1"/>
        <v>2.0555555555555554</v>
      </c>
      <c r="I15" s="11">
        <f t="shared" si="1"/>
        <v>2.0755555555555554</v>
      </c>
      <c r="J15" s="11">
        <f t="shared" si="1"/>
        <v>1.338888888888889</v>
      </c>
      <c r="K15" s="11">
        <f t="shared" si="1"/>
        <v>1.2333333333333334</v>
      </c>
      <c r="L15" s="11">
        <f t="shared" si="1"/>
        <v>0.92888888888888888</v>
      </c>
      <c r="M15" s="11">
        <f t="shared" si="1"/>
        <v>2.0366666666666666</v>
      </c>
      <c r="N15" s="11">
        <f t="shared" si="1"/>
        <v>1.7444444444444445</v>
      </c>
      <c r="O15" s="11">
        <f t="shared" si="1"/>
        <v>1.56</v>
      </c>
      <c r="P15" s="11">
        <f t="shared" si="1"/>
        <v>4.336666666666666</v>
      </c>
      <c r="R15" s="11">
        <f>AVERAGE(R4:R12)</f>
        <v>2.3912499999999999</v>
      </c>
      <c r="S15" s="11">
        <f t="shared" ref="S15:U15" si="2">AVERAGE(S4:S12)</f>
        <v>2.3112500000000002</v>
      </c>
      <c r="T15" s="11">
        <f t="shared" si="2"/>
        <v>1.76</v>
      </c>
      <c r="U15" s="11">
        <f t="shared" si="2"/>
        <v>1.5974999999999999</v>
      </c>
    </row>
    <row r="16" spans="1:26" ht="18.75" customHeight="1">
      <c r="A16" s="9"/>
      <c r="B16" s="9"/>
      <c r="C16" s="9"/>
      <c r="D16" s="10" t="s">
        <v>44</v>
      </c>
      <c r="E16" s="1" t="s">
        <v>27</v>
      </c>
      <c r="F16" s="1" t="s">
        <v>27</v>
      </c>
      <c r="G16" s="1" t="s">
        <v>27</v>
      </c>
      <c r="H16" s="1" t="s">
        <v>27</v>
      </c>
      <c r="I16" s="1" t="s">
        <v>27</v>
      </c>
      <c r="J16" s="1" t="s">
        <v>27</v>
      </c>
      <c r="K16" s="1" t="s">
        <v>27</v>
      </c>
      <c r="L16" s="1" t="s">
        <v>27</v>
      </c>
      <c r="M16" s="1" t="s">
        <v>27</v>
      </c>
      <c r="N16" s="1" t="s">
        <v>27</v>
      </c>
      <c r="O16" s="1" t="s">
        <v>27</v>
      </c>
      <c r="P16" s="1" t="s">
        <v>27</v>
      </c>
      <c r="R16" s="9"/>
      <c r="S16" s="9"/>
      <c r="T16" s="9"/>
      <c r="U16" s="9"/>
    </row>
    <row r="17" ht="18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P1"/>
  </mergeCells>
  <pageMargins left="0.2" right="0.2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1"/>
  <sheetViews>
    <sheetView workbookViewId="0">
      <selection activeCell="E16" sqref="E16:U16"/>
    </sheetView>
  </sheetViews>
  <sheetFormatPr defaultColWidth="14.42578125" defaultRowHeight="15" customHeight="1"/>
  <cols>
    <col min="1" max="1" width="3.7109375" customWidth="1"/>
    <col min="2" max="2" width="4.28515625" customWidth="1"/>
    <col min="3" max="3" width="15.85546875" customWidth="1"/>
    <col min="4" max="4" width="36.42578125" customWidth="1"/>
    <col min="5" max="16" width="5.7109375" customWidth="1"/>
    <col min="17" max="26" width="8.7109375" customWidth="1"/>
  </cols>
  <sheetData>
    <row r="1" spans="1:26" ht="15.75">
      <c r="A1" s="105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1:26" ht="18.75" customHeight="1">
      <c r="A2" s="32" t="s">
        <v>29</v>
      </c>
      <c r="B2" s="32" t="s">
        <v>30</v>
      </c>
      <c r="C2" s="32" t="s">
        <v>31</v>
      </c>
      <c r="D2" s="32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2"/>
      <c r="R2" s="5" t="s">
        <v>14</v>
      </c>
      <c r="S2" s="5" t="s">
        <v>15</v>
      </c>
      <c r="T2" s="5" t="s">
        <v>16</v>
      </c>
      <c r="U2" s="5" t="s">
        <v>17</v>
      </c>
      <c r="V2" s="2"/>
      <c r="W2" s="2"/>
      <c r="X2" s="2"/>
      <c r="Y2" s="2"/>
      <c r="Z2" s="2"/>
    </row>
    <row r="3" spans="1:26" ht="18.75" customHeight="1">
      <c r="A3" s="32"/>
      <c r="B3" s="33"/>
      <c r="C3" s="33"/>
      <c r="D3" s="33" t="s">
        <v>53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R3" s="6"/>
      <c r="S3" s="6"/>
      <c r="T3" s="6"/>
      <c r="U3" s="6"/>
    </row>
    <row r="4" spans="1:26" ht="18.75" customHeight="1">
      <c r="A4" s="32">
        <v>1</v>
      </c>
      <c r="B4" s="33" t="s">
        <v>94</v>
      </c>
      <c r="C4" s="12" t="s">
        <v>95</v>
      </c>
      <c r="D4" s="12" t="s">
        <v>96</v>
      </c>
      <c r="E4" s="7">
        <v>3</v>
      </c>
      <c r="F4" s="7">
        <v>2.5</v>
      </c>
      <c r="G4" s="7">
        <v>2.5</v>
      </c>
      <c r="H4" s="7">
        <v>2.5</v>
      </c>
      <c r="I4" s="7">
        <v>3</v>
      </c>
      <c r="J4" s="7">
        <v>1.5</v>
      </c>
      <c r="K4" s="7">
        <v>1.5</v>
      </c>
      <c r="L4" s="7">
        <v>1.5</v>
      </c>
      <c r="M4" s="7">
        <v>3</v>
      </c>
      <c r="N4" s="7">
        <v>2</v>
      </c>
      <c r="O4" s="7">
        <v>1</v>
      </c>
      <c r="P4" s="7">
        <v>2</v>
      </c>
      <c r="Q4" s="16"/>
      <c r="R4" s="14">
        <v>2.5</v>
      </c>
      <c r="S4" s="14">
        <v>1.75</v>
      </c>
      <c r="T4" s="14">
        <v>2.5</v>
      </c>
      <c r="U4" s="14">
        <v>1.75</v>
      </c>
    </row>
    <row r="5" spans="1:26" ht="18.75" customHeight="1">
      <c r="A5" s="32">
        <v>2</v>
      </c>
      <c r="B5" s="33" t="s">
        <v>94</v>
      </c>
      <c r="C5" s="12" t="s">
        <v>97</v>
      </c>
      <c r="D5" s="12" t="s">
        <v>98</v>
      </c>
      <c r="E5" s="7">
        <v>2.08</v>
      </c>
      <c r="F5" s="7">
        <v>1.75</v>
      </c>
      <c r="G5" s="7">
        <v>1.75</v>
      </c>
      <c r="H5" s="7">
        <v>0.67</v>
      </c>
      <c r="I5" s="7">
        <v>2.08</v>
      </c>
      <c r="J5" s="7">
        <v>1.33</v>
      </c>
      <c r="K5" s="7">
        <v>2.08</v>
      </c>
      <c r="L5" s="7">
        <v>1.33</v>
      </c>
      <c r="M5" s="7">
        <v>1.75</v>
      </c>
      <c r="N5" s="7">
        <v>0.75</v>
      </c>
      <c r="O5" s="7">
        <v>1.42</v>
      </c>
      <c r="P5" s="7">
        <v>2.08</v>
      </c>
      <c r="Q5" s="16"/>
      <c r="R5" s="14">
        <v>2.08</v>
      </c>
      <c r="S5" s="14">
        <v>2.08</v>
      </c>
      <c r="T5" s="14">
        <v>2.08</v>
      </c>
      <c r="U5" s="14">
        <v>1.75</v>
      </c>
    </row>
    <row r="6" spans="1:26" ht="18.75" customHeight="1">
      <c r="A6" s="32">
        <v>3</v>
      </c>
      <c r="B6" s="33" t="s">
        <v>94</v>
      </c>
      <c r="C6" s="12" t="s">
        <v>99</v>
      </c>
      <c r="D6" s="12" t="s">
        <v>60</v>
      </c>
      <c r="E6" s="7">
        <v>2.83</v>
      </c>
      <c r="F6" s="7">
        <v>2.5</v>
      </c>
      <c r="G6" s="7">
        <v>2.5</v>
      </c>
      <c r="H6" s="7">
        <v>2.5</v>
      </c>
      <c r="I6" s="7">
        <v>2.33</v>
      </c>
      <c r="J6" s="7">
        <v>1.5</v>
      </c>
      <c r="K6" s="7">
        <v>1.5</v>
      </c>
      <c r="L6" s="7">
        <v>2</v>
      </c>
      <c r="M6" s="7">
        <v>1.83</v>
      </c>
      <c r="N6" s="7">
        <v>2</v>
      </c>
      <c r="O6" s="7">
        <v>2.5</v>
      </c>
      <c r="P6" s="7">
        <v>3</v>
      </c>
      <c r="Q6" s="16"/>
      <c r="R6" s="14">
        <v>2.83</v>
      </c>
      <c r="S6" s="14">
        <v>3</v>
      </c>
      <c r="T6" s="14">
        <v>2</v>
      </c>
      <c r="U6" s="14">
        <v>2.5</v>
      </c>
    </row>
    <row r="7" spans="1:26" ht="18.75" customHeight="1">
      <c r="A7" s="32">
        <v>4</v>
      </c>
      <c r="B7" s="33" t="s">
        <v>94</v>
      </c>
      <c r="C7" s="12" t="s">
        <v>63</v>
      </c>
      <c r="D7" s="12" t="s">
        <v>100</v>
      </c>
      <c r="E7" s="7">
        <v>2.5</v>
      </c>
      <c r="F7" s="7">
        <v>2</v>
      </c>
      <c r="G7" s="7">
        <v>3</v>
      </c>
      <c r="H7" s="7">
        <v>2.25</v>
      </c>
      <c r="I7" s="7">
        <v>2.5</v>
      </c>
      <c r="J7" s="7">
        <v>2.25</v>
      </c>
      <c r="K7" s="7">
        <v>2.25</v>
      </c>
      <c r="L7" s="7">
        <v>2</v>
      </c>
      <c r="M7" s="7">
        <v>2.5</v>
      </c>
      <c r="N7" s="7">
        <v>2</v>
      </c>
      <c r="O7" s="7">
        <v>2</v>
      </c>
      <c r="P7" s="7">
        <v>2.5</v>
      </c>
      <c r="Q7" s="16"/>
      <c r="R7" s="14">
        <v>3</v>
      </c>
      <c r="S7" s="14">
        <v>3</v>
      </c>
      <c r="T7" s="14">
        <v>2</v>
      </c>
      <c r="U7" s="14">
        <v>2.75</v>
      </c>
    </row>
    <row r="8" spans="1:26" ht="18.75" customHeight="1">
      <c r="A8" s="32">
        <v>5</v>
      </c>
      <c r="B8" s="33" t="s">
        <v>94</v>
      </c>
      <c r="C8" s="12" t="s">
        <v>101</v>
      </c>
      <c r="D8" s="12" t="s">
        <v>102</v>
      </c>
      <c r="E8" s="7">
        <v>2.56</v>
      </c>
      <c r="F8" s="7">
        <v>2.98</v>
      </c>
      <c r="G8" s="7">
        <v>2.71</v>
      </c>
      <c r="H8" s="7">
        <v>2</v>
      </c>
      <c r="I8" s="7">
        <v>1.98</v>
      </c>
      <c r="J8" s="7">
        <v>1.33</v>
      </c>
      <c r="K8" s="7">
        <v>1.98</v>
      </c>
      <c r="L8" s="7">
        <v>1.1299999999999999</v>
      </c>
      <c r="M8" s="7">
        <v>1.8</v>
      </c>
      <c r="N8" s="7">
        <v>3</v>
      </c>
      <c r="O8" s="7">
        <v>3</v>
      </c>
      <c r="P8" s="7">
        <v>3</v>
      </c>
      <c r="Q8" s="16"/>
      <c r="R8" s="14">
        <v>3</v>
      </c>
      <c r="S8" s="14">
        <v>3</v>
      </c>
      <c r="T8" s="14">
        <v>2</v>
      </c>
      <c r="U8" s="14">
        <v>2.6</v>
      </c>
    </row>
    <row r="9" spans="1:26" ht="18.75" customHeight="1">
      <c r="A9" s="32">
        <v>6</v>
      </c>
      <c r="B9" s="33" t="s">
        <v>94</v>
      </c>
      <c r="C9" s="12" t="s">
        <v>103</v>
      </c>
      <c r="D9" s="12" t="s">
        <v>104</v>
      </c>
      <c r="E9" s="7">
        <v>2.6</v>
      </c>
      <c r="F9" s="7">
        <v>3</v>
      </c>
      <c r="G9" s="7">
        <v>2.6</v>
      </c>
      <c r="H9" s="7">
        <v>2.8</v>
      </c>
      <c r="I9" s="7">
        <v>2.4</v>
      </c>
      <c r="J9" s="7">
        <v>0.4</v>
      </c>
      <c r="K9" s="7">
        <v>0</v>
      </c>
      <c r="L9" s="7">
        <v>0</v>
      </c>
      <c r="M9" s="7">
        <v>1.78</v>
      </c>
      <c r="N9" s="7">
        <v>2.88</v>
      </c>
      <c r="O9" s="7">
        <v>2</v>
      </c>
      <c r="P9" s="7">
        <v>2.56</v>
      </c>
      <c r="Q9" s="16"/>
      <c r="R9" s="14">
        <v>2</v>
      </c>
      <c r="S9" s="14">
        <v>3</v>
      </c>
      <c r="T9" s="14">
        <v>2.65</v>
      </c>
      <c r="U9" s="14">
        <v>2.2999999999999998</v>
      </c>
    </row>
    <row r="10" spans="1:26" ht="18.75" customHeight="1">
      <c r="A10" s="32">
        <v>7</v>
      </c>
      <c r="B10" s="33" t="s">
        <v>94</v>
      </c>
      <c r="C10" s="12" t="s">
        <v>105</v>
      </c>
      <c r="D10" s="12" t="s">
        <v>106</v>
      </c>
      <c r="E10" s="14">
        <v>2.5</v>
      </c>
      <c r="F10" s="14">
        <v>2</v>
      </c>
      <c r="G10" s="14">
        <v>2.75</v>
      </c>
      <c r="H10" s="14">
        <v>2.25</v>
      </c>
      <c r="I10" s="14">
        <v>1.5</v>
      </c>
      <c r="J10" s="14">
        <v>2</v>
      </c>
      <c r="K10" s="14">
        <v>2.25</v>
      </c>
      <c r="L10" s="14">
        <v>1.5</v>
      </c>
      <c r="M10" s="14">
        <v>2.5</v>
      </c>
      <c r="N10" s="14">
        <v>2</v>
      </c>
      <c r="O10" s="14">
        <v>1.75</v>
      </c>
      <c r="P10" s="14">
        <v>2.75</v>
      </c>
      <c r="Q10" s="16"/>
      <c r="R10" s="14">
        <v>2.5</v>
      </c>
      <c r="S10" s="14">
        <v>1.75</v>
      </c>
      <c r="T10" s="14">
        <v>2.5</v>
      </c>
      <c r="U10" s="14">
        <v>1.75</v>
      </c>
    </row>
    <row r="11" spans="1:26" ht="18.75" customHeight="1">
      <c r="A11" s="32">
        <v>8</v>
      </c>
      <c r="B11" s="33" t="s">
        <v>94</v>
      </c>
      <c r="C11" s="12" t="s">
        <v>107</v>
      </c>
      <c r="D11" s="12" t="s">
        <v>108</v>
      </c>
      <c r="E11" s="14">
        <v>2.67</v>
      </c>
      <c r="F11" s="14">
        <v>2.83</v>
      </c>
      <c r="G11" s="14">
        <v>2.33</v>
      </c>
      <c r="H11" s="14">
        <v>2.33</v>
      </c>
      <c r="I11" s="14">
        <v>2.5</v>
      </c>
      <c r="J11" s="14">
        <v>0.83</v>
      </c>
      <c r="K11" s="14">
        <v>1.5</v>
      </c>
      <c r="L11" s="14">
        <v>1.67</v>
      </c>
      <c r="M11" s="14">
        <v>1.67</v>
      </c>
      <c r="N11" s="14">
        <v>2.67</v>
      </c>
      <c r="O11" s="14">
        <v>2.5</v>
      </c>
      <c r="P11" s="14">
        <v>3</v>
      </c>
      <c r="Q11" s="16"/>
      <c r="R11" s="14">
        <v>3</v>
      </c>
      <c r="S11" s="14">
        <v>2.83</v>
      </c>
      <c r="T11" s="14">
        <v>2.17</v>
      </c>
      <c r="U11" s="14">
        <v>2.67</v>
      </c>
    </row>
    <row r="12" spans="1:26" ht="18.75" customHeight="1">
      <c r="A12" s="32">
        <v>9</v>
      </c>
      <c r="B12" s="33" t="s">
        <v>94</v>
      </c>
      <c r="C12" s="12" t="s">
        <v>109</v>
      </c>
      <c r="D12" s="12" t="s">
        <v>110</v>
      </c>
      <c r="E12" s="14">
        <v>2.31</v>
      </c>
      <c r="F12" s="14">
        <v>2.34</v>
      </c>
      <c r="G12" s="14">
        <v>2.33</v>
      </c>
      <c r="H12" s="14">
        <v>2.0099999999999998</v>
      </c>
      <c r="I12" s="14">
        <v>2.1</v>
      </c>
      <c r="J12" s="14">
        <v>3</v>
      </c>
      <c r="K12" s="14">
        <v>3</v>
      </c>
      <c r="L12" s="14">
        <v>3</v>
      </c>
      <c r="M12" s="14">
        <v>2.6</v>
      </c>
      <c r="N12" s="14">
        <v>2.6</v>
      </c>
      <c r="O12" s="14">
        <v>3</v>
      </c>
      <c r="P12" s="14">
        <v>3</v>
      </c>
      <c r="Q12" s="16"/>
      <c r="R12" s="14">
        <v>3</v>
      </c>
      <c r="S12" s="14">
        <v>2.33</v>
      </c>
      <c r="T12" s="14">
        <v>2.6</v>
      </c>
      <c r="U12" s="14">
        <v>2.4</v>
      </c>
    </row>
    <row r="13" spans="1:26" ht="18.75" customHeight="1">
      <c r="A13" s="32">
        <v>10</v>
      </c>
      <c r="B13" s="33" t="s">
        <v>94</v>
      </c>
      <c r="C13" s="12" t="s">
        <v>111</v>
      </c>
      <c r="D13" s="12" t="s">
        <v>112</v>
      </c>
      <c r="E13" s="14">
        <v>1</v>
      </c>
      <c r="F13" s="14">
        <v>2.4</v>
      </c>
      <c r="G13" s="14">
        <v>2.6</v>
      </c>
      <c r="H13" s="14">
        <v>2.4</v>
      </c>
      <c r="I13" s="14">
        <v>2.4</v>
      </c>
      <c r="J13" s="14">
        <v>2.4</v>
      </c>
      <c r="K13" s="14">
        <v>1</v>
      </c>
      <c r="L13" s="14">
        <v>3</v>
      </c>
      <c r="M13" s="14">
        <v>1.8</v>
      </c>
      <c r="N13" s="14">
        <v>1.6</v>
      </c>
      <c r="O13" s="14">
        <v>3</v>
      </c>
      <c r="P13" s="14">
        <v>1.8</v>
      </c>
      <c r="Q13" s="16"/>
      <c r="R13" s="14">
        <v>2.2999999999999998</v>
      </c>
      <c r="S13" s="14">
        <v>2.6</v>
      </c>
      <c r="T13" s="14">
        <v>2.33</v>
      </c>
      <c r="U13" s="14">
        <v>2.8</v>
      </c>
    </row>
    <row r="14" spans="1:26" ht="18.75" customHeight="1">
      <c r="A14" s="32">
        <v>11</v>
      </c>
      <c r="B14" s="33" t="s">
        <v>94</v>
      </c>
      <c r="C14" s="12" t="s">
        <v>113</v>
      </c>
      <c r="D14" s="12" t="s">
        <v>114</v>
      </c>
      <c r="E14" s="30">
        <v>2</v>
      </c>
      <c r="F14" s="31">
        <v>2.2000000000000002</v>
      </c>
      <c r="G14" s="31">
        <v>2</v>
      </c>
      <c r="H14" s="31">
        <v>2</v>
      </c>
      <c r="I14" s="31">
        <v>2</v>
      </c>
      <c r="J14" s="31">
        <v>2</v>
      </c>
      <c r="K14" s="31">
        <v>2.6</v>
      </c>
      <c r="L14" s="31">
        <v>1</v>
      </c>
      <c r="M14" s="31">
        <v>1.6</v>
      </c>
      <c r="N14" s="31">
        <v>2</v>
      </c>
      <c r="O14" s="31">
        <v>2</v>
      </c>
      <c r="P14" s="31">
        <v>2</v>
      </c>
      <c r="R14" s="9"/>
      <c r="S14" s="9"/>
      <c r="T14" s="9"/>
      <c r="U14" s="9"/>
    </row>
    <row r="15" spans="1:26" ht="18.75" customHeight="1">
      <c r="A15" s="32"/>
      <c r="B15" s="33"/>
      <c r="C15" s="33"/>
      <c r="D15" s="33" t="s">
        <v>43</v>
      </c>
      <c r="E15" s="7">
        <f t="shared" ref="E15:P15" si="0">SUM(E4:E14)</f>
        <v>26.05</v>
      </c>
      <c r="F15" s="7">
        <f t="shared" si="0"/>
        <v>26.5</v>
      </c>
      <c r="G15" s="7">
        <f t="shared" si="0"/>
        <v>27.07</v>
      </c>
      <c r="H15" s="7">
        <f t="shared" si="0"/>
        <v>23.709999999999994</v>
      </c>
      <c r="I15" s="7">
        <f t="shared" si="0"/>
        <v>24.79</v>
      </c>
      <c r="J15" s="7">
        <f t="shared" si="0"/>
        <v>18.54</v>
      </c>
      <c r="K15" s="7">
        <f t="shared" si="0"/>
        <v>19.660000000000004</v>
      </c>
      <c r="L15" s="7">
        <f t="shared" si="0"/>
        <v>18.130000000000003</v>
      </c>
      <c r="M15" s="7">
        <f t="shared" si="0"/>
        <v>22.830000000000002</v>
      </c>
      <c r="N15" s="7">
        <f t="shared" si="0"/>
        <v>23.5</v>
      </c>
      <c r="O15" s="7">
        <f t="shared" si="0"/>
        <v>24.17</v>
      </c>
      <c r="P15" s="7">
        <f t="shared" si="0"/>
        <v>27.69</v>
      </c>
      <c r="R15" s="9"/>
      <c r="S15" s="9"/>
      <c r="T15" s="9"/>
      <c r="U15" s="9"/>
    </row>
    <row r="16" spans="1:26" ht="18.75" customHeight="1">
      <c r="A16" s="32"/>
      <c r="B16" s="33"/>
      <c r="C16" s="33"/>
      <c r="D16" s="33" t="s">
        <v>189</v>
      </c>
      <c r="E16" s="11">
        <f>AVERAGE(E4:E14)</f>
        <v>2.3681818181818182</v>
      </c>
      <c r="F16" s="11">
        <f t="shared" ref="F16:P16" si="1">AVERAGE(F4:F14)</f>
        <v>2.4090909090909092</v>
      </c>
      <c r="G16" s="11">
        <f t="shared" si="1"/>
        <v>2.4609090909090909</v>
      </c>
      <c r="H16" s="11">
        <f t="shared" si="1"/>
        <v>2.1554545454545448</v>
      </c>
      <c r="I16" s="11">
        <f t="shared" si="1"/>
        <v>2.2536363636363634</v>
      </c>
      <c r="J16" s="11">
        <f t="shared" si="1"/>
        <v>1.6854545454545453</v>
      </c>
      <c r="K16" s="11">
        <f t="shared" si="1"/>
        <v>1.7872727272727276</v>
      </c>
      <c r="L16" s="11">
        <f t="shared" si="1"/>
        <v>1.6481818181818184</v>
      </c>
      <c r="M16" s="11">
        <f t="shared" si="1"/>
        <v>2.0754545454545457</v>
      </c>
      <c r="N16" s="11">
        <f t="shared" si="1"/>
        <v>2.1363636363636362</v>
      </c>
      <c r="O16" s="11">
        <f t="shared" si="1"/>
        <v>2.1972727272727273</v>
      </c>
      <c r="P16" s="11">
        <f t="shared" si="1"/>
        <v>2.5172727272727276</v>
      </c>
      <c r="R16" s="11">
        <f>AVERAGE(R4:R14)</f>
        <v>2.621</v>
      </c>
      <c r="S16" s="11">
        <f t="shared" ref="S16:U16" si="2">AVERAGE(S4:S14)</f>
        <v>2.5339999999999998</v>
      </c>
      <c r="T16" s="11">
        <f t="shared" si="2"/>
        <v>2.2829999999999999</v>
      </c>
      <c r="U16" s="11">
        <f t="shared" si="2"/>
        <v>2.327</v>
      </c>
    </row>
    <row r="17" spans="1:21" ht="18.75" customHeight="1">
      <c r="A17" s="32"/>
      <c r="B17" s="33"/>
      <c r="C17" s="33"/>
      <c r="D17" s="33" t="s">
        <v>44</v>
      </c>
      <c r="E17" s="32" t="s">
        <v>27</v>
      </c>
      <c r="F17" s="32" t="s">
        <v>27</v>
      </c>
      <c r="G17" s="32" t="s">
        <v>27</v>
      </c>
      <c r="H17" s="32" t="s">
        <v>27</v>
      </c>
      <c r="I17" s="32" t="s">
        <v>27</v>
      </c>
      <c r="J17" s="32" t="s">
        <v>27</v>
      </c>
      <c r="K17" s="32" t="s">
        <v>27</v>
      </c>
      <c r="L17" s="32" t="s">
        <v>27</v>
      </c>
      <c r="M17" s="32" t="s">
        <v>27</v>
      </c>
      <c r="N17" s="32" t="s">
        <v>27</v>
      </c>
      <c r="O17" s="32" t="s">
        <v>27</v>
      </c>
      <c r="P17" s="32" t="s">
        <v>27</v>
      </c>
      <c r="R17" s="9"/>
      <c r="S17" s="9"/>
      <c r="T17" s="9"/>
      <c r="U17" s="9"/>
    </row>
    <row r="18" spans="1:21" ht="15.75">
      <c r="A18" s="32"/>
      <c r="B18" s="33"/>
      <c r="C18" s="33"/>
      <c r="D18" s="33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R18" s="9"/>
      <c r="S18" s="9"/>
      <c r="T18" s="9"/>
      <c r="U18" s="9"/>
    </row>
    <row r="19" spans="1:21" ht="15.75">
      <c r="A19" s="35"/>
      <c r="B19" s="36"/>
      <c r="C19" s="36"/>
      <c r="D19" s="3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21" ht="15.75">
      <c r="A20" s="35"/>
      <c r="B20" s="36"/>
      <c r="C20" s="36"/>
      <c r="D20" s="3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2" spans="1:21" ht="15.75" customHeight="1"/>
    <row r="23" spans="1:21" ht="15.75" customHeight="1"/>
    <row r="24" spans="1:21" ht="15.75" customHeight="1"/>
    <row r="25" spans="1:21" ht="15.75" customHeight="1"/>
    <row r="26" spans="1:21" ht="15.75" customHeight="1"/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P1"/>
  </mergeCells>
  <pageMargins left="0.2" right="0.2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1001"/>
  <sheetViews>
    <sheetView workbookViewId="0">
      <selection activeCell="E18" sqref="E18:U18"/>
    </sheetView>
  </sheetViews>
  <sheetFormatPr defaultColWidth="14.42578125" defaultRowHeight="15" customHeight="1"/>
  <cols>
    <col min="1" max="1" width="3.28515625" customWidth="1"/>
    <col min="2" max="2" width="4" customWidth="1"/>
    <col min="3" max="3" width="12.42578125" customWidth="1"/>
    <col min="4" max="4" width="47.5703125" customWidth="1"/>
    <col min="5" max="21" width="6" customWidth="1"/>
    <col min="22" max="27" width="8.7109375" customWidth="1"/>
  </cols>
  <sheetData>
    <row r="1" spans="1:27">
      <c r="A1" s="106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</row>
    <row r="2" spans="1:27">
      <c r="A2" s="5" t="s">
        <v>115</v>
      </c>
      <c r="B2" s="5" t="s">
        <v>30</v>
      </c>
      <c r="C2" s="5" t="s">
        <v>31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/>
      <c r="R2" s="5" t="s">
        <v>14</v>
      </c>
      <c r="S2" s="5" t="s">
        <v>15</v>
      </c>
      <c r="T2" s="5" t="s">
        <v>16</v>
      </c>
      <c r="U2" s="5" t="s">
        <v>17</v>
      </c>
      <c r="V2" s="2"/>
      <c r="W2" s="2"/>
      <c r="X2" s="2"/>
      <c r="Y2" s="2"/>
      <c r="Z2" s="2"/>
      <c r="AA2" s="2"/>
    </row>
    <row r="3" spans="1:27">
      <c r="A3" s="5"/>
      <c r="B3" s="12"/>
      <c r="C3" s="12"/>
      <c r="D3" s="12" t="s">
        <v>116</v>
      </c>
      <c r="E3" s="3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>
      <c r="A4" s="5">
        <v>1</v>
      </c>
      <c r="B4" s="12" t="s">
        <v>117</v>
      </c>
      <c r="C4" s="13" t="s">
        <v>118</v>
      </c>
      <c r="D4" s="13" t="s">
        <v>119</v>
      </c>
      <c r="E4" s="14">
        <v>2.8</v>
      </c>
      <c r="F4" s="14">
        <v>2.8</v>
      </c>
      <c r="G4" s="14">
        <v>2.4</v>
      </c>
      <c r="H4" s="14">
        <v>2.8</v>
      </c>
      <c r="I4" s="14">
        <v>1.6</v>
      </c>
      <c r="J4" s="14">
        <v>1.33</v>
      </c>
      <c r="K4" s="14">
        <v>1</v>
      </c>
      <c r="L4" s="14">
        <v>1.2</v>
      </c>
      <c r="M4" s="14">
        <v>1.6</v>
      </c>
      <c r="N4" s="14">
        <v>1.4</v>
      </c>
      <c r="O4" s="14">
        <v>1.25</v>
      </c>
      <c r="P4" s="14">
        <v>2.8</v>
      </c>
      <c r="Q4" s="14"/>
      <c r="R4" s="14">
        <v>2.6</v>
      </c>
      <c r="S4" s="14">
        <v>1.8</v>
      </c>
      <c r="T4" s="14">
        <v>2.4</v>
      </c>
      <c r="U4" s="14">
        <v>1.6</v>
      </c>
    </row>
    <row r="5" spans="1:27">
      <c r="A5" s="5">
        <v>2</v>
      </c>
      <c r="B5" s="12" t="s">
        <v>117</v>
      </c>
      <c r="C5" s="13" t="s">
        <v>120</v>
      </c>
      <c r="D5" s="13" t="s">
        <v>121</v>
      </c>
      <c r="E5" s="14">
        <v>2.6</v>
      </c>
      <c r="F5" s="14">
        <v>3</v>
      </c>
      <c r="G5" s="14">
        <v>2.6</v>
      </c>
      <c r="H5" s="14">
        <v>2.8</v>
      </c>
      <c r="I5" s="14">
        <v>2.4</v>
      </c>
      <c r="J5" s="14">
        <v>0.4</v>
      </c>
      <c r="K5" s="14">
        <v>1.4</v>
      </c>
      <c r="L5" s="14">
        <v>1.6</v>
      </c>
      <c r="M5" s="14">
        <v>1.8</v>
      </c>
      <c r="N5" s="14">
        <v>3</v>
      </c>
      <c r="O5" s="14">
        <v>3</v>
      </c>
      <c r="P5" s="14">
        <v>3</v>
      </c>
      <c r="Q5" s="14"/>
      <c r="R5" s="14">
        <v>3</v>
      </c>
      <c r="S5" s="14">
        <v>3</v>
      </c>
      <c r="T5" s="14">
        <v>2</v>
      </c>
      <c r="U5" s="14">
        <v>2.6</v>
      </c>
    </row>
    <row r="6" spans="1:27">
      <c r="A6" s="5">
        <v>3</v>
      </c>
      <c r="B6" s="12" t="s">
        <v>117</v>
      </c>
      <c r="C6" s="13" t="s">
        <v>122</v>
      </c>
      <c r="D6" s="13" t="s">
        <v>123</v>
      </c>
      <c r="E6" s="14">
        <v>2.6</v>
      </c>
      <c r="F6" s="14">
        <v>3</v>
      </c>
      <c r="G6" s="14">
        <v>2.6</v>
      </c>
      <c r="H6" s="14">
        <v>2.8</v>
      </c>
      <c r="I6" s="14">
        <v>2.4</v>
      </c>
      <c r="J6" s="14">
        <v>0.4</v>
      </c>
      <c r="K6" s="14">
        <v>1.4</v>
      </c>
      <c r="L6" s="14">
        <v>1.6</v>
      </c>
      <c r="M6" s="14">
        <v>1.8</v>
      </c>
      <c r="N6" s="14">
        <v>3</v>
      </c>
      <c r="O6" s="14">
        <v>3</v>
      </c>
      <c r="P6" s="14">
        <v>3</v>
      </c>
      <c r="Q6" s="14"/>
      <c r="R6" s="14">
        <v>3</v>
      </c>
      <c r="S6" s="14">
        <v>3</v>
      </c>
      <c r="T6" s="14">
        <v>2</v>
      </c>
      <c r="U6" s="14">
        <v>2.6</v>
      </c>
    </row>
    <row r="7" spans="1:27">
      <c r="A7" s="5">
        <v>4</v>
      </c>
      <c r="B7" s="12" t="s">
        <v>117</v>
      </c>
      <c r="C7" s="13" t="s">
        <v>124</v>
      </c>
      <c r="D7" s="13" t="s">
        <v>125</v>
      </c>
      <c r="E7" s="14">
        <v>2.4</v>
      </c>
      <c r="F7" s="14">
        <v>2.2000000000000002</v>
      </c>
      <c r="G7" s="14">
        <v>2</v>
      </c>
      <c r="H7" s="14">
        <v>2.2000000000000002</v>
      </c>
      <c r="I7" s="14">
        <v>1.2</v>
      </c>
      <c r="J7" s="14">
        <v>2</v>
      </c>
      <c r="K7" s="14">
        <v>1.5</v>
      </c>
      <c r="L7" s="14">
        <v>1.6</v>
      </c>
      <c r="M7" s="14">
        <v>2.4</v>
      </c>
      <c r="N7" s="14">
        <v>2.33</v>
      </c>
      <c r="O7" s="14">
        <v>2</v>
      </c>
      <c r="P7" s="14">
        <v>3</v>
      </c>
      <c r="Q7" s="14"/>
      <c r="R7" s="14">
        <v>2</v>
      </c>
      <c r="S7" s="14">
        <v>2.25</v>
      </c>
      <c r="T7" s="14">
        <v>2.25</v>
      </c>
      <c r="U7" s="14">
        <v>2.75</v>
      </c>
    </row>
    <row r="8" spans="1:27">
      <c r="A8" s="5">
        <v>5</v>
      </c>
      <c r="B8" s="12" t="s">
        <v>117</v>
      </c>
      <c r="C8" s="13" t="s">
        <v>126</v>
      </c>
      <c r="D8" s="13" t="s">
        <v>127</v>
      </c>
      <c r="E8" s="14">
        <v>1</v>
      </c>
      <c r="F8" s="14">
        <v>2.4</v>
      </c>
      <c r="G8" s="14">
        <v>2.6</v>
      </c>
      <c r="H8" s="14">
        <v>2.4</v>
      </c>
      <c r="I8" s="14">
        <v>2.4</v>
      </c>
      <c r="J8" s="14">
        <v>2.4</v>
      </c>
      <c r="K8" s="14">
        <v>1</v>
      </c>
      <c r="L8" s="14">
        <v>3</v>
      </c>
      <c r="M8" s="14">
        <v>1.8</v>
      </c>
      <c r="N8" s="14">
        <v>1.6</v>
      </c>
      <c r="O8" s="14">
        <v>3</v>
      </c>
      <c r="P8" s="14">
        <v>1.8</v>
      </c>
      <c r="Q8" s="14"/>
      <c r="R8" s="14">
        <v>2.2999999999999998</v>
      </c>
      <c r="S8" s="14">
        <v>2.6</v>
      </c>
      <c r="T8" s="14">
        <v>2.33</v>
      </c>
      <c r="U8" s="14">
        <v>2.8</v>
      </c>
    </row>
    <row r="9" spans="1:27">
      <c r="A9" s="5">
        <v>6</v>
      </c>
      <c r="B9" s="12" t="s">
        <v>117</v>
      </c>
      <c r="C9" s="13" t="s">
        <v>128</v>
      </c>
      <c r="D9" s="13" t="s">
        <v>129</v>
      </c>
      <c r="E9" s="14">
        <v>3</v>
      </c>
      <c r="F9" s="14">
        <v>3</v>
      </c>
      <c r="G9" s="14">
        <v>3</v>
      </c>
      <c r="H9" s="14">
        <v>2.67</v>
      </c>
      <c r="I9" s="14">
        <v>2</v>
      </c>
      <c r="J9" s="14">
        <v>2</v>
      </c>
      <c r="K9" s="14">
        <v>1</v>
      </c>
      <c r="L9" s="14">
        <v>2</v>
      </c>
      <c r="M9" s="14">
        <v>2.67</v>
      </c>
      <c r="N9" s="14">
        <v>2</v>
      </c>
      <c r="O9" s="14">
        <v>2</v>
      </c>
      <c r="P9" s="14">
        <v>2.67</v>
      </c>
      <c r="Q9" s="14"/>
      <c r="R9" s="14">
        <v>2.2000000000000002</v>
      </c>
      <c r="S9" s="14">
        <v>2.4</v>
      </c>
      <c r="T9" s="14">
        <v>2.4</v>
      </c>
      <c r="U9" s="14">
        <v>2.8</v>
      </c>
    </row>
    <row r="10" spans="1:27">
      <c r="A10" s="5">
        <v>7</v>
      </c>
      <c r="B10" s="12" t="s">
        <v>117</v>
      </c>
      <c r="C10" s="13" t="s">
        <v>130</v>
      </c>
      <c r="D10" s="13" t="s">
        <v>131</v>
      </c>
      <c r="E10" s="14">
        <v>3</v>
      </c>
      <c r="F10" s="14">
        <v>2.8</v>
      </c>
      <c r="G10" s="14">
        <v>2.6</v>
      </c>
      <c r="H10" s="14">
        <v>2.4</v>
      </c>
      <c r="I10" s="14">
        <v>2.4</v>
      </c>
      <c r="J10" s="14">
        <v>2.4</v>
      </c>
      <c r="K10" s="14">
        <v>1</v>
      </c>
      <c r="L10" s="14">
        <v>1</v>
      </c>
      <c r="M10" s="14">
        <v>1.8</v>
      </c>
      <c r="N10" s="14">
        <v>1.6</v>
      </c>
      <c r="O10" s="14">
        <v>1.8</v>
      </c>
      <c r="P10" s="14">
        <v>3</v>
      </c>
      <c r="Q10" s="14"/>
      <c r="R10" s="14">
        <v>2</v>
      </c>
      <c r="S10" s="14">
        <v>2.33</v>
      </c>
      <c r="T10" s="14">
        <v>2.67</v>
      </c>
      <c r="U10" s="14">
        <v>2.67</v>
      </c>
    </row>
    <row r="11" spans="1:27">
      <c r="A11" s="5">
        <v>8</v>
      </c>
      <c r="B11" s="12" t="s">
        <v>117</v>
      </c>
      <c r="C11" s="13" t="s">
        <v>132</v>
      </c>
      <c r="D11" s="13" t="s">
        <v>133</v>
      </c>
      <c r="E11" s="14">
        <v>2.31</v>
      </c>
      <c r="F11" s="14">
        <v>2.34</v>
      </c>
      <c r="G11" s="14">
        <v>2.33</v>
      </c>
      <c r="H11" s="14">
        <v>2.0099999999999998</v>
      </c>
      <c r="I11" s="14">
        <v>2.1</v>
      </c>
      <c r="J11" s="14">
        <v>3</v>
      </c>
      <c r="K11" s="14">
        <v>3</v>
      </c>
      <c r="L11" s="14">
        <v>3</v>
      </c>
      <c r="M11" s="14">
        <v>2.6</v>
      </c>
      <c r="N11" s="14">
        <v>2.6</v>
      </c>
      <c r="O11" s="14">
        <v>3</v>
      </c>
      <c r="P11" s="14">
        <v>3</v>
      </c>
      <c r="Q11" s="14"/>
      <c r="R11" s="14">
        <v>3</v>
      </c>
      <c r="S11" s="14">
        <v>2.33</v>
      </c>
      <c r="T11" s="14">
        <v>2.6</v>
      </c>
      <c r="U11" s="14">
        <v>2.4</v>
      </c>
    </row>
    <row r="12" spans="1:27">
      <c r="A12" s="5"/>
      <c r="B12" s="12"/>
      <c r="C12" s="13" t="s">
        <v>134</v>
      </c>
      <c r="D12" s="13" t="s">
        <v>135</v>
      </c>
      <c r="E12" s="14">
        <v>0</v>
      </c>
      <c r="F12" s="14">
        <v>0.6</v>
      </c>
      <c r="G12" s="14">
        <v>0.6</v>
      </c>
      <c r="H12" s="14">
        <v>1.2</v>
      </c>
      <c r="I12" s="14">
        <v>0</v>
      </c>
      <c r="J12" s="14">
        <v>3</v>
      </c>
      <c r="K12" s="14">
        <v>3</v>
      </c>
      <c r="L12" s="14">
        <v>3</v>
      </c>
      <c r="M12" s="14">
        <v>3</v>
      </c>
      <c r="N12" s="14">
        <v>3</v>
      </c>
      <c r="O12" s="14">
        <v>0</v>
      </c>
      <c r="P12" s="14">
        <v>3</v>
      </c>
      <c r="Q12" s="14"/>
      <c r="R12" s="14"/>
      <c r="S12" s="14"/>
      <c r="T12" s="14"/>
      <c r="U12" s="14"/>
    </row>
    <row r="13" spans="1:27">
      <c r="A13" s="5"/>
      <c r="B13" s="12"/>
      <c r="C13" s="13" t="s">
        <v>136</v>
      </c>
      <c r="D13" s="13" t="s">
        <v>137</v>
      </c>
      <c r="E13" s="14">
        <v>0.2</v>
      </c>
      <c r="F13" s="14">
        <v>2.2000000000000002</v>
      </c>
      <c r="G13" s="14">
        <v>2</v>
      </c>
      <c r="H13" s="14">
        <v>2.4</v>
      </c>
      <c r="I13" s="14">
        <v>2.4</v>
      </c>
      <c r="J13" s="14">
        <v>1</v>
      </c>
      <c r="K13" s="14">
        <v>1</v>
      </c>
      <c r="L13" s="14">
        <v>0.8</v>
      </c>
      <c r="M13" s="14">
        <v>1.2</v>
      </c>
      <c r="N13" s="14">
        <v>1.4</v>
      </c>
      <c r="O13" s="14">
        <v>1.4</v>
      </c>
      <c r="P13" s="14">
        <v>1.2</v>
      </c>
      <c r="Q13" s="14"/>
      <c r="R13" s="14"/>
      <c r="S13" s="14"/>
      <c r="T13" s="14"/>
      <c r="U13" s="14"/>
    </row>
    <row r="14" spans="1:27">
      <c r="A14" s="5"/>
      <c r="B14" s="12"/>
      <c r="C14" s="13" t="s">
        <v>138</v>
      </c>
      <c r="D14" s="13" t="s">
        <v>139</v>
      </c>
      <c r="E14" s="14">
        <v>0</v>
      </c>
      <c r="F14" s="14">
        <v>1</v>
      </c>
      <c r="G14" s="14">
        <v>0.4</v>
      </c>
      <c r="H14" s="14">
        <v>0</v>
      </c>
      <c r="I14" s="14">
        <v>0</v>
      </c>
      <c r="J14" s="14">
        <v>0.6</v>
      </c>
      <c r="K14" s="14">
        <v>0.6</v>
      </c>
      <c r="L14" s="14">
        <v>0.6</v>
      </c>
      <c r="M14" s="14">
        <v>1.2</v>
      </c>
      <c r="N14" s="14">
        <v>0.4</v>
      </c>
      <c r="O14" s="14">
        <v>0</v>
      </c>
      <c r="P14" s="14">
        <v>2</v>
      </c>
      <c r="Q14" s="14"/>
      <c r="R14" s="14"/>
      <c r="S14" s="14"/>
      <c r="T14" s="14"/>
      <c r="U14" s="14"/>
    </row>
    <row r="15" spans="1:27">
      <c r="A15" s="5"/>
      <c r="B15" s="12"/>
      <c r="C15" s="13" t="s">
        <v>140</v>
      </c>
      <c r="D15" s="13" t="s">
        <v>141</v>
      </c>
      <c r="E15" s="14">
        <v>1</v>
      </c>
      <c r="F15" s="14">
        <v>2.6</v>
      </c>
      <c r="G15" s="14">
        <v>2.6</v>
      </c>
      <c r="H15" s="14">
        <v>2.6</v>
      </c>
      <c r="I15" s="14">
        <v>2.4</v>
      </c>
      <c r="J15" s="14">
        <v>2</v>
      </c>
      <c r="K15" s="14">
        <v>2.4</v>
      </c>
      <c r="L15" s="14">
        <v>3</v>
      </c>
      <c r="M15" s="14">
        <v>2</v>
      </c>
      <c r="N15" s="14">
        <v>2.4</v>
      </c>
      <c r="O15" s="14">
        <v>1.4</v>
      </c>
      <c r="P15" s="14">
        <v>3</v>
      </c>
      <c r="Q15" s="14"/>
      <c r="R15" s="14"/>
      <c r="S15" s="14"/>
      <c r="T15" s="14"/>
      <c r="U15" s="14"/>
    </row>
    <row r="16" spans="1:27">
      <c r="A16" s="5"/>
      <c r="B16" s="12"/>
      <c r="C16" s="13" t="s">
        <v>142</v>
      </c>
      <c r="D16" s="13" t="s">
        <v>143</v>
      </c>
      <c r="E16" s="14">
        <v>0</v>
      </c>
      <c r="F16" s="14">
        <v>1.17</v>
      </c>
      <c r="G16" s="14">
        <v>1</v>
      </c>
      <c r="H16" s="14">
        <v>0.33</v>
      </c>
      <c r="I16" s="14">
        <v>0</v>
      </c>
      <c r="J16" s="14">
        <v>0.5</v>
      </c>
      <c r="K16" s="14">
        <v>0.17</v>
      </c>
      <c r="L16" s="14">
        <v>0.67</v>
      </c>
      <c r="M16" s="14">
        <v>0.33</v>
      </c>
      <c r="N16" s="14">
        <v>0.67</v>
      </c>
      <c r="O16" s="14">
        <v>0.17</v>
      </c>
      <c r="P16" s="14">
        <v>0.17</v>
      </c>
      <c r="Q16" s="14"/>
      <c r="R16" s="14"/>
      <c r="S16" s="14"/>
      <c r="T16" s="14"/>
      <c r="U16" s="14"/>
    </row>
    <row r="17" spans="1:21">
      <c r="A17" s="12"/>
      <c r="B17" s="12"/>
      <c r="C17" s="5"/>
      <c r="D17" s="13" t="s">
        <v>43</v>
      </c>
      <c r="E17" s="8">
        <f t="shared" ref="E17:U17" si="0">SUM(E3:E11)</f>
        <v>19.709999999999997</v>
      </c>
      <c r="F17" s="8">
        <f t="shared" si="0"/>
        <v>21.54</v>
      </c>
      <c r="G17" s="8">
        <f t="shared" si="0"/>
        <v>20.130000000000003</v>
      </c>
      <c r="H17" s="8">
        <f t="shared" si="0"/>
        <v>20.079999999999998</v>
      </c>
      <c r="I17" s="8">
        <f t="shared" si="0"/>
        <v>16.5</v>
      </c>
      <c r="J17" s="8">
        <f t="shared" si="0"/>
        <v>13.93</v>
      </c>
      <c r="K17" s="8">
        <f t="shared" si="0"/>
        <v>11.3</v>
      </c>
      <c r="L17" s="8">
        <f t="shared" si="0"/>
        <v>15</v>
      </c>
      <c r="M17" s="8">
        <f t="shared" si="0"/>
        <v>16.470000000000002</v>
      </c>
      <c r="N17" s="8">
        <f t="shared" si="0"/>
        <v>17.53</v>
      </c>
      <c r="O17" s="8">
        <f t="shared" si="0"/>
        <v>19.05</v>
      </c>
      <c r="P17" s="8">
        <f t="shared" si="0"/>
        <v>22.270000000000003</v>
      </c>
      <c r="Q17" s="8"/>
      <c r="R17" s="8">
        <f t="shared" si="0"/>
        <v>20.099999999999998</v>
      </c>
      <c r="S17" s="8">
        <f t="shared" si="0"/>
        <v>19.71</v>
      </c>
      <c r="T17" s="8">
        <f t="shared" si="0"/>
        <v>18.650000000000002</v>
      </c>
      <c r="U17" s="8">
        <f t="shared" si="0"/>
        <v>20.22</v>
      </c>
    </row>
    <row r="18" spans="1:21">
      <c r="A18" s="12"/>
      <c r="B18" s="12"/>
      <c r="C18" s="5"/>
      <c r="D18" s="13" t="s">
        <v>189</v>
      </c>
      <c r="E18" s="11">
        <f>AVERAGE(E4:E16)</f>
        <v>1.6084615384615382</v>
      </c>
      <c r="F18" s="11">
        <f t="shared" ref="F18:U18" si="1">AVERAGE(F4:F16)</f>
        <v>2.2392307692307694</v>
      </c>
      <c r="G18" s="11">
        <f t="shared" si="1"/>
        <v>2.0561538461538467</v>
      </c>
      <c r="H18" s="11">
        <f t="shared" si="1"/>
        <v>2.0469230769230764</v>
      </c>
      <c r="I18" s="11">
        <f t="shared" si="1"/>
        <v>1.6384615384615382</v>
      </c>
      <c r="J18" s="11">
        <f t="shared" si="1"/>
        <v>1.6176923076923078</v>
      </c>
      <c r="K18" s="11">
        <f t="shared" si="1"/>
        <v>1.420769230769231</v>
      </c>
      <c r="L18" s="11">
        <f t="shared" si="1"/>
        <v>1.7746153846153849</v>
      </c>
      <c r="M18" s="11">
        <f t="shared" si="1"/>
        <v>1.8615384615384616</v>
      </c>
      <c r="N18" s="11">
        <f t="shared" si="1"/>
        <v>1.9538461538461538</v>
      </c>
      <c r="O18" s="11">
        <f t="shared" si="1"/>
        <v>1.6938461538461538</v>
      </c>
      <c r="P18" s="11">
        <f t="shared" si="1"/>
        <v>2.433846153846154</v>
      </c>
      <c r="Q18" s="11"/>
      <c r="R18" s="11">
        <f t="shared" si="1"/>
        <v>2.5124999999999997</v>
      </c>
      <c r="S18" s="11">
        <f t="shared" si="1"/>
        <v>2.4637500000000001</v>
      </c>
      <c r="T18" s="11">
        <f t="shared" si="1"/>
        <v>2.3312500000000003</v>
      </c>
      <c r="U18" s="11">
        <f t="shared" si="1"/>
        <v>2.5274999999999999</v>
      </c>
    </row>
    <row r="19" spans="1:21">
      <c r="A19" s="39"/>
      <c r="B19" s="39"/>
      <c r="C19" s="39"/>
      <c r="D19" s="15" t="s">
        <v>44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>
      <c r="A20" s="40"/>
      <c r="B20" s="40"/>
      <c r="C20" s="40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>
      <c r="A21" s="43"/>
      <c r="B21" s="43"/>
      <c r="C21" s="43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15.75" customHeight="1"/>
    <row r="23" spans="1:21" ht="15.75" customHeight="1"/>
    <row r="24" spans="1:21" ht="15.75" customHeight="1"/>
    <row r="25" spans="1:21" ht="15.75" customHeight="1"/>
    <row r="26" spans="1:21" ht="15.75" customHeight="1"/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U1"/>
  </mergeCells>
  <pageMargins left="0.2" right="0.2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1001"/>
  <sheetViews>
    <sheetView workbookViewId="0">
      <selection activeCell="E12" sqref="E12:U12"/>
    </sheetView>
  </sheetViews>
  <sheetFormatPr defaultColWidth="14.42578125" defaultRowHeight="15" customHeight="1"/>
  <cols>
    <col min="1" max="1" width="3.28515625" customWidth="1"/>
    <col min="2" max="2" width="4" customWidth="1"/>
    <col min="3" max="3" width="17.85546875" customWidth="1"/>
    <col min="4" max="4" width="47.5703125" customWidth="1"/>
    <col min="5" max="21" width="6" customWidth="1"/>
    <col min="22" max="27" width="8.7109375" customWidth="1"/>
  </cols>
  <sheetData>
    <row r="1" spans="1:27">
      <c r="A1" s="106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</row>
    <row r="2" spans="1:27">
      <c r="A2" s="5" t="s">
        <v>115</v>
      </c>
      <c r="B2" s="5" t="s">
        <v>30</v>
      </c>
      <c r="C2" s="5" t="s">
        <v>31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/>
      <c r="R2" s="5" t="s">
        <v>14</v>
      </c>
      <c r="S2" s="5" t="s">
        <v>15</v>
      </c>
      <c r="T2" s="5" t="s">
        <v>16</v>
      </c>
      <c r="U2" s="5" t="s">
        <v>17</v>
      </c>
      <c r="V2" s="2"/>
      <c r="W2" s="2"/>
      <c r="X2" s="2"/>
      <c r="Y2" s="2"/>
      <c r="Z2" s="2"/>
      <c r="AA2" s="2"/>
    </row>
    <row r="3" spans="1:27">
      <c r="A3" s="5"/>
      <c r="B3" s="12"/>
      <c r="C3" s="12"/>
      <c r="D3" s="12" t="s">
        <v>116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>
      <c r="A4" s="5">
        <v>1</v>
      </c>
      <c r="B4" s="12" t="s">
        <v>144</v>
      </c>
      <c r="C4" s="46" t="s">
        <v>145</v>
      </c>
      <c r="D4" s="46" t="s">
        <v>146</v>
      </c>
      <c r="E4" s="14">
        <v>2.5</v>
      </c>
      <c r="F4" s="14">
        <v>2</v>
      </c>
      <c r="G4" s="14">
        <v>2.75</v>
      </c>
      <c r="H4" s="14">
        <v>2.25</v>
      </c>
      <c r="I4" s="14">
        <v>1.5</v>
      </c>
      <c r="J4" s="14">
        <v>2</v>
      </c>
      <c r="K4" s="14">
        <v>2.25</v>
      </c>
      <c r="L4" s="14">
        <v>1.5</v>
      </c>
      <c r="M4" s="14">
        <v>2.5</v>
      </c>
      <c r="N4" s="14">
        <v>2</v>
      </c>
      <c r="O4" s="14">
        <v>1.75</v>
      </c>
      <c r="P4" s="14">
        <v>2.75</v>
      </c>
      <c r="Q4" s="14"/>
      <c r="R4" s="14">
        <v>2.5</v>
      </c>
      <c r="S4" s="14">
        <v>1.75</v>
      </c>
      <c r="T4" s="14">
        <v>2.5</v>
      </c>
      <c r="U4" s="14">
        <v>1.75</v>
      </c>
    </row>
    <row r="5" spans="1:27">
      <c r="A5" s="5">
        <v>2</v>
      </c>
      <c r="B5" s="12" t="s">
        <v>144</v>
      </c>
      <c r="C5" s="46" t="s">
        <v>147</v>
      </c>
      <c r="D5" s="46" t="s">
        <v>148</v>
      </c>
      <c r="E5" s="14">
        <v>2.67</v>
      </c>
      <c r="F5" s="14">
        <v>2.83</v>
      </c>
      <c r="G5" s="14">
        <v>2.33</v>
      </c>
      <c r="H5" s="14">
        <v>2.33</v>
      </c>
      <c r="I5" s="14">
        <v>2.5</v>
      </c>
      <c r="J5" s="14">
        <v>0.83</v>
      </c>
      <c r="K5" s="14">
        <v>1.5</v>
      </c>
      <c r="L5" s="14">
        <v>1.67</v>
      </c>
      <c r="M5" s="14">
        <v>1.67</v>
      </c>
      <c r="N5" s="14">
        <v>2.67</v>
      </c>
      <c r="O5" s="14">
        <v>2.5</v>
      </c>
      <c r="P5" s="14">
        <v>3</v>
      </c>
      <c r="Q5" s="14"/>
      <c r="R5" s="14">
        <v>3</v>
      </c>
      <c r="S5" s="14">
        <v>2.83</v>
      </c>
      <c r="T5" s="14">
        <v>2.17</v>
      </c>
      <c r="U5" s="14">
        <v>2.67</v>
      </c>
    </row>
    <row r="6" spans="1:27">
      <c r="A6" s="5">
        <v>3</v>
      </c>
      <c r="B6" s="12" t="s">
        <v>144</v>
      </c>
      <c r="C6" s="46" t="s">
        <v>149</v>
      </c>
      <c r="D6" s="46" t="s">
        <v>150</v>
      </c>
      <c r="E6" s="14">
        <v>2.31</v>
      </c>
      <c r="F6" s="14">
        <v>2.34</v>
      </c>
      <c r="G6" s="14">
        <v>2.33</v>
      </c>
      <c r="H6" s="14">
        <v>2.0099999999999998</v>
      </c>
      <c r="I6" s="14">
        <v>2.1</v>
      </c>
      <c r="J6" s="14">
        <v>3</v>
      </c>
      <c r="K6" s="14">
        <v>3</v>
      </c>
      <c r="L6" s="14">
        <v>3</v>
      </c>
      <c r="M6" s="14">
        <v>2.6</v>
      </c>
      <c r="N6" s="14">
        <v>2.6</v>
      </c>
      <c r="O6" s="14">
        <v>3</v>
      </c>
      <c r="P6" s="14">
        <v>3</v>
      </c>
      <c r="Q6" s="14"/>
      <c r="R6" s="14">
        <v>3</v>
      </c>
      <c r="S6" s="14">
        <v>2.33</v>
      </c>
      <c r="T6" s="14">
        <v>2.6</v>
      </c>
      <c r="U6" s="14">
        <v>2.4</v>
      </c>
    </row>
    <row r="7" spans="1:27">
      <c r="A7" s="5">
        <v>4</v>
      </c>
      <c r="B7" s="12" t="s">
        <v>144</v>
      </c>
      <c r="C7" s="46" t="s">
        <v>151</v>
      </c>
      <c r="D7" s="46" t="s">
        <v>152</v>
      </c>
      <c r="E7" s="7">
        <v>2.6</v>
      </c>
      <c r="F7" s="7">
        <v>3</v>
      </c>
      <c r="G7" s="7">
        <v>2.6</v>
      </c>
      <c r="H7" s="7">
        <v>2.8</v>
      </c>
      <c r="I7" s="7">
        <v>2.4</v>
      </c>
      <c r="J7" s="7">
        <v>1.4</v>
      </c>
      <c r="K7" s="7">
        <v>1</v>
      </c>
      <c r="L7" s="7">
        <v>1</v>
      </c>
      <c r="M7" s="7">
        <v>2.5</v>
      </c>
      <c r="N7" s="7">
        <v>3</v>
      </c>
      <c r="O7" s="7">
        <v>2</v>
      </c>
      <c r="P7" s="7">
        <v>3</v>
      </c>
      <c r="Q7" s="7"/>
      <c r="R7" s="14">
        <v>2</v>
      </c>
      <c r="S7" s="14">
        <v>2</v>
      </c>
      <c r="T7" s="14">
        <v>3</v>
      </c>
      <c r="U7" s="14">
        <v>2.6</v>
      </c>
    </row>
    <row r="8" spans="1:27">
      <c r="A8" s="5">
        <v>5</v>
      </c>
      <c r="B8" s="12" t="s">
        <v>144</v>
      </c>
      <c r="C8" s="46" t="s">
        <v>153</v>
      </c>
      <c r="D8" s="46" t="s">
        <v>154</v>
      </c>
      <c r="E8" s="14">
        <v>1.33</v>
      </c>
      <c r="F8" s="14">
        <v>2.33</v>
      </c>
      <c r="G8" s="14">
        <v>2.75</v>
      </c>
      <c r="H8" s="14">
        <v>2.13</v>
      </c>
      <c r="I8" s="14">
        <v>2.2200000000000002</v>
      </c>
      <c r="J8" s="14">
        <v>2</v>
      </c>
      <c r="K8" s="14">
        <v>1.1299999999999999</v>
      </c>
      <c r="L8" s="14">
        <v>3</v>
      </c>
      <c r="M8" s="14">
        <v>1.8</v>
      </c>
      <c r="N8" s="14">
        <v>1.6</v>
      </c>
      <c r="O8" s="14">
        <v>3</v>
      </c>
      <c r="P8" s="14">
        <v>1.8</v>
      </c>
      <c r="Q8" s="14"/>
      <c r="R8" s="14">
        <v>2.2999999999999998</v>
      </c>
      <c r="S8" s="14">
        <v>2.6</v>
      </c>
      <c r="T8" s="14">
        <v>2.33</v>
      </c>
      <c r="U8" s="14">
        <v>2.8</v>
      </c>
    </row>
    <row r="9" spans="1:27">
      <c r="A9" s="5">
        <v>6</v>
      </c>
      <c r="B9" s="12" t="s">
        <v>144</v>
      </c>
      <c r="C9" s="46" t="s">
        <v>155</v>
      </c>
      <c r="D9" s="46" t="s">
        <v>156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7">
      <c r="A10" s="5"/>
      <c r="B10" s="12"/>
      <c r="C10" s="46" t="s">
        <v>157</v>
      </c>
      <c r="D10" s="46" t="s">
        <v>158</v>
      </c>
      <c r="E10" s="14">
        <v>2.5</v>
      </c>
      <c r="F10" s="14">
        <v>3</v>
      </c>
      <c r="G10" s="14">
        <v>2.75</v>
      </c>
      <c r="H10" s="14">
        <v>2.75</v>
      </c>
      <c r="I10" s="14">
        <v>2.5</v>
      </c>
      <c r="J10" s="14">
        <v>1</v>
      </c>
      <c r="K10" s="14">
        <v>0</v>
      </c>
      <c r="L10" s="14">
        <v>0</v>
      </c>
      <c r="M10" s="14">
        <v>1.75</v>
      </c>
      <c r="N10" s="14">
        <v>3</v>
      </c>
      <c r="O10" s="14">
        <v>3</v>
      </c>
      <c r="P10" s="14">
        <v>3</v>
      </c>
      <c r="Q10" s="14"/>
      <c r="R10" s="14"/>
      <c r="S10" s="14"/>
      <c r="T10" s="8"/>
      <c r="U10" s="8"/>
    </row>
    <row r="11" spans="1:27">
      <c r="A11" s="12"/>
      <c r="B11" s="12"/>
      <c r="C11" s="5"/>
      <c r="D11" s="13" t="s">
        <v>43</v>
      </c>
      <c r="E11" s="8">
        <f t="shared" ref="E11:U11" si="0">SUM(E3:E9)</f>
        <v>11.41</v>
      </c>
      <c r="F11" s="8">
        <f t="shared" si="0"/>
        <v>12.5</v>
      </c>
      <c r="G11" s="8">
        <f t="shared" si="0"/>
        <v>12.76</v>
      </c>
      <c r="H11" s="8">
        <f t="shared" si="0"/>
        <v>11.52</v>
      </c>
      <c r="I11" s="8">
        <f t="shared" si="0"/>
        <v>10.72</v>
      </c>
      <c r="J11" s="8">
        <f t="shared" si="0"/>
        <v>9.23</v>
      </c>
      <c r="K11" s="8">
        <f t="shared" si="0"/>
        <v>8.879999999999999</v>
      </c>
      <c r="L11" s="8">
        <f t="shared" si="0"/>
        <v>10.17</v>
      </c>
      <c r="M11" s="8">
        <f t="shared" si="0"/>
        <v>11.07</v>
      </c>
      <c r="N11" s="8">
        <f t="shared" si="0"/>
        <v>11.87</v>
      </c>
      <c r="O11" s="8">
        <f t="shared" si="0"/>
        <v>12.25</v>
      </c>
      <c r="P11" s="8">
        <f t="shared" si="0"/>
        <v>13.55</v>
      </c>
      <c r="Q11" s="8"/>
      <c r="R11" s="8">
        <f t="shared" si="0"/>
        <v>12.8</v>
      </c>
      <c r="S11" s="8">
        <f t="shared" si="0"/>
        <v>11.51</v>
      </c>
      <c r="T11" s="8">
        <f t="shared" si="0"/>
        <v>12.6</v>
      </c>
      <c r="U11" s="8">
        <f t="shared" si="0"/>
        <v>12.219999999999999</v>
      </c>
    </row>
    <row r="12" spans="1:27">
      <c r="A12" s="12"/>
      <c r="B12" s="12"/>
      <c r="C12" s="5"/>
      <c r="D12" s="13" t="s">
        <v>190</v>
      </c>
      <c r="E12" s="11">
        <f>AVERAGE(E4:E10)</f>
        <v>2.3183333333333334</v>
      </c>
      <c r="F12" s="11">
        <f t="shared" ref="F12:U12" si="1">AVERAGE(F4:F10)</f>
        <v>2.5833333333333335</v>
      </c>
      <c r="G12" s="11">
        <f t="shared" si="1"/>
        <v>2.585</v>
      </c>
      <c r="H12" s="11">
        <f t="shared" si="1"/>
        <v>2.3783333333333334</v>
      </c>
      <c r="I12" s="11">
        <f t="shared" si="1"/>
        <v>2.2033333333333336</v>
      </c>
      <c r="J12" s="11">
        <f t="shared" si="1"/>
        <v>1.7050000000000001</v>
      </c>
      <c r="K12" s="11">
        <f t="shared" si="1"/>
        <v>1.4799999999999998</v>
      </c>
      <c r="L12" s="11">
        <f t="shared" si="1"/>
        <v>1.6950000000000001</v>
      </c>
      <c r="M12" s="11">
        <f t="shared" si="1"/>
        <v>2.1366666666666667</v>
      </c>
      <c r="N12" s="11">
        <f t="shared" si="1"/>
        <v>2.4783333333333331</v>
      </c>
      <c r="O12" s="11">
        <f t="shared" si="1"/>
        <v>2.5416666666666665</v>
      </c>
      <c r="P12" s="11">
        <f t="shared" si="1"/>
        <v>2.7583333333333333</v>
      </c>
      <c r="Q12" s="11"/>
      <c r="R12" s="11">
        <f t="shared" si="1"/>
        <v>2.56</v>
      </c>
      <c r="S12" s="11">
        <f t="shared" si="1"/>
        <v>2.302</v>
      </c>
      <c r="T12" s="11">
        <f t="shared" si="1"/>
        <v>2.52</v>
      </c>
      <c r="U12" s="11">
        <f t="shared" si="1"/>
        <v>2.444</v>
      </c>
    </row>
    <row r="13" spans="1:27">
      <c r="A13" s="39"/>
      <c r="B13" s="39"/>
      <c r="C13" s="39"/>
      <c r="D13" s="15" t="s">
        <v>44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7" ht="15.75">
      <c r="A14" s="40"/>
      <c r="B14" s="40"/>
      <c r="C14" s="40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7">
      <c r="A15" s="43"/>
      <c r="B15" s="43"/>
      <c r="C15" s="43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U1"/>
  </mergeCells>
  <pageMargins left="0.2" right="0.2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1001"/>
  <sheetViews>
    <sheetView workbookViewId="0">
      <selection activeCell="D26" sqref="D26"/>
    </sheetView>
  </sheetViews>
  <sheetFormatPr defaultColWidth="14.42578125" defaultRowHeight="15" customHeight="1"/>
  <cols>
    <col min="1" max="1" width="3.28515625" customWidth="1"/>
    <col min="2" max="2" width="4" customWidth="1"/>
    <col min="3" max="3" width="17.85546875" customWidth="1"/>
    <col min="4" max="4" width="47.5703125" customWidth="1"/>
    <col min="5" max="21" width="6" customWidth="1"/>
    <col min="22" max="27" width="8.7109375" customWidth="1"/>
  </cols>
  <sheetData>
    <row r="1" spans="1:27">
      <c r="A1" s="106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</row>
    <row r="2" spans="1:27">
      <c r="A2" s="5" t="s">
        <v>115</v>
      </c>
      <c r="B2" s="5" t="s">
        <v>30</v>
      </c>
      <c r="C2" s="5" t="s">
        <v>31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/>
      <c r="R2" s="5" t="s">
        <v>14</v>
      </c>
      <c r="S2" s="5" t="s">
        <v>15</v>
      </c>
      <c r="T2" s="5" t="s">
        <v>16</v>
      </c>
      <c r="U2" s="5" t="s">
        <v>17</v>
      </c>
      <c r="V2" s="2"/>
      <c r="W2" s="2"/>
      <c r="X2" s="2"/>
      <c r="Y2" s="2"/>
      <c r="Z2" s="2"/>
      <c r="AA2" s="2"/>
    </row>
    <row r="3" spans="1:27">
      <c r="A3" s="5"/>
      <c r="B3" s="12"/>
      <c r="C3" s="12"/>
      <c r="D3" s="12" t="s">
        <v>116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7">
      <c r="A4" s="5" t="s">
        <v>159</v>
      </c>
      <c r="B4" s="12"/>
      <c r="C4" s="5" t="s">
        <v>160</v>
      </c>
      <c r="D4" s="13" t="s">
        <v>161</v>
      </c>
      <c r="E4" s="14">
        <v>2</v>
      </c>
      <c r="F4" s="14">
        <v>2.5</v>
      </c>
      <c r="G4" s="14">
        <v>2.5</v>
      </c>
      <c r="H4" s="14">
        <v>2.5</v>
      </c>
      <c r="I4" s="14">
        <v>2.5</v>
      </c>
      <c r="J4" s="14">
        <v>1</v>
      </c>
      <c r="K4" s="14">
        <v>1</v>
      </c>
      <c r="L4" s="14">
        <v>1</v>
      </c>
      <c r="M4" s="14">
        <v>2</v>
      </c>
      <c r="N4" s="14">
        <v>2.25</v>
      </c>
      <c r="O4" s="14">
        <v>1.5</v>
      </c>
      <c r="P4" s="14">
        <v>2</v>
      </c>
      <c r="Q4" s="14"/>
      <c r="R4" s="14">
        <v>2</v>
      </c>
      <c r="S4" s="14">
        <v>2.33</v>
      </c>
      <c r="T4" s="14">
        <v>2.67</v>
      </c>
      <c r="U4" s="14">
        <v>2.67</v>
      </c>
    </row>
    <row r="5" spans="1:27">
      <c r="A5" s="5" t="s">
        <v>162</v>
      </c>
      <c r="B5" s="12"/>
      <c r="C5" s="5" t="s">
        <v>163</v>
      </c>
      <c r="D5" s="13" t="s">
        <v>164</v>
      </c>
      <c r="E5" s="14">
        <v>2.67</v>
      </c>
      <c r="F5" s="14">
        <v>2.83</v>
      </c>
      <c r="G5" s="14">
        <v>2.67</v>
      </c>
      <c r="H5" s="14">
        <v>2.17</v>
      </c>
      <c r="I5" s="14">
        <v>1.67</v>
      </c>
      <c r="J5" s="14">
        <v>1.17</v>
      </c>
      <c r="K5" s="14">
        <v>1.33</v>
      </c>
      <c r="L5" s="14">
        <v>1.17</v>
      </c>
      <c r="M5" s="14">
        <v>1.83</v>
      </c>
      <c r="N5" s="14">
        <v>2</v>
      </c>
      <c r="O5" s="14">
        <v>1.17</v>
      </c>
      <c r="P5" s="14">
        <v>2.83</v>
      </c>
      <c r="Q5" s="14"/>
      <c r="R5" s="14">
        <v>2.67</v>
      </c>
      <c r="S5" s="14">
        <v>2.5</v>
      </c>
      <c r="T5" s="14">
        <v>2</v>
      </c>
      <c r="U5" s="14">
        <v>1.67</v>
      </c>
    </row>
    <row r="6" spans="1:27">
      <c r="A6" s="5" t="s">
        <v>165</v>
      </c>
      <c r="B6" s="12"/>
      <c r="C6" s="5" t="s">
        <v>166</v>
      </c>
      <c r="D6" s="13" t="s">
        <v>167</v>
      </c>
      <c r="E6" s="14">
        <v>2</v>
      </c>
      <c r="F6" s="14">
        <v>3</v>
      </c>
      <c r="G6" s="14">
        <v>2.25</v>
      </c>
      <c r="H6" s="14">
        <v>2.5</v>
      </c>
      <c r="I6" s="14">
        <v>2.5</v>
      </c>
      <c r="J6" s="14">
        <v>2.5</v>
      </c>
      <c r="K6" s="14">
        <v>2.75</v>
      </c>
      <c r="L6" s="14">
        <v>2.75</v>
      </c>
      <c r="M6" s="14">
        <v>1.75</v>
      </c>
      <c r="N6" s="14">
        <v>2.75</v>
      </c>
      <c r="O6" s="14">
        <v>2.75</v>
      </c>
      <c r="P6" s="14">
        <v>2.5</v>
      </c>
      <c r="Q6" s="14"/>
      <c r="R6" s="14">
        <v>2.25</v>
      </c>
      <c r="S6" s="14">
        <v>2.25</v>
      </c>
      <c r="T6" s="14">
        <v>1.75</v>
      </c>
      <c r="U6" s="14">
        <v>2.5</v>
      </c>
    </row>
    <row r="7" spans="1:27">
      <c r="A7" s="5" t="s">
        <v>168</v>
      </c>
      <c r="B7" s="12"/>
      <c r="C7" s="5" t="s">
        <v>169</v>
      </c>
      <c r="D7" s="13" t="s">
        <v>170</v>
      </c>
      <c r="E7" s="14">
        <v>2</v>
      </c>
      <c r="F7" s="14">
        <v>2.25</v>
      </c>
      <c r="G7" s="14">
        <v>2.5</v>
      </c>
      <c r="H7" s="14">
        <v>2</v>
      </c>
      <c r="I7" s="14">
        <v>2.25</v>
      </c>
      <c r="J7" s="14">
        <v>2.25</v>
      </c>
      <c r="K7" s="14">
        <v>2.5</v>
      </c>
      <c r="L7" s="14">
        <v>2</v>
      </c>
      <c r="M7" s="14">
        <v>2.25</v>
      </c>
      <c r="N7" s="14">
        <v>2</v>
      </c>
      <c r="O7" s="14">
        <v>2.25</v>
      </c>
      <c r="P7" s="14">
        <v>2.5</v>
      </c>
      <c r="Q7" s="14"/>
      <c r="R7" s="14">
        <v>2.25</v>
      </c>
      <c r="S7" s="14">
        <v>2.5</v>
      </c>
      <c r="T7" s="14">
        <v>2.5</v>
      </c>
      <c r="U7" s="14">
        <v>2.5</v>
      </c>
    </row>
    <row r="8" spans="1:27">
      <c r="A8" s="5" t="s">
        <v>171</v>
      </c>
      <c r="B8" s="12"/>
      <c r="C8" s="47" t="s">
        <v>172</v>
      </c>
      <c r="D8" s="5" t="s">
        <v>173</v>
      </c>
      <c r="E8" s="14">
        <v>2</v>
      </c>
      <c r="F8" s="14">
        <v>2.6</v>
      </c>
      <c r="G8" s="14">
        <v>2.6</v>
      </c>
      <c r="H8" s="14">
        <v>2.6</v>
      </c>
      <c r="I8" s="14">
        <v>2.4</v>
      </c>
      <c r="J8" s="14">
        <v>1</v>
      </c>
      <c r="K8" s="14">
        <v>1</v>
      </c>
      <c r="L8" s="14">
        <v>1</v>
      </c>
      <c r="M8" s="14">
        <v>2</v>
      </c>
      <c r="N8" s="14">
        <v>2.4</v>
      </c>
      <c r="O8" s="14">
        <v>1.6</v>
      </c>
      <c r="P8" s="14">
        <v>2</v>
      </c>
      <c r="Q8" s="14"/>
      <c r="R8" s="14">
        <v>2</v>
      </c>
      <c r="S8" s="14">
        <v>2</v>
      </c>
      <c r="T8" s="14">
        <v>2.2000000000000002</v>
      </c>
      <c r="U8" s="14">
        <v>2.6</v>
      </c>
    </row>
    <row r="9" spans="1:27">
      <c r="A9" s="48">
        <v>1</v>
      </c>
      <c r="B9" s="12"/>
      <c r="C9" s="13" t="s">
        <v>174</v>
      </c>
      <c r="D9" s="13" t="s">
        <v>175</v>
      </c>
      <c r="E9" s="14">
        <v>0</v>
      </c>
      <c r="F9" s="14">
        <v>2</v>
      </c>
      <c r="G9" s="14">
        <v>2.6</v>
      </c>
      <c r="H9" s="14">
        <v>2.2000000000000002</v>
      </c>
      <c r="I9" s="14">
        <v>3</v>
      </c>
      <c r="J9" s="14">
        <v>3</v>
      </c>
      <c r="K9" s="14">
        <v>3</v>
      </c>
      <c r="L9" s="14">
        <v>3</v>
      </c>
      <c r="M9" s="14">
        <v>2.8</v>
      </c>
      <c r="N9" s="14">
        <v>3</v>
      </c>
      <c r="O9" s="14">
        <v>2.4</v>
      </c>
      <c r="P9" s="14">
        <v>3</v>
      </c>
      <c r="Q9" s="14"/>
      <c r="R9" s="14"/>
      <c r="S9" s="14"/>
      <c r="T9" s="8"/>
      <c r="U9" s="8"/>
    </row>
    <row r="10" spans="1:27">
      <c r="A10" s="12" t="s">
        <v>176</v>
      </c>
      <c r="B10" s="12"/>
      <c r="C10" s="13" t="s">
        <v>177</v>
      </c>
      <c r="D10" s="13" t="s">
        <v>178</v>
      </c>
      <c r="E10" s="14">
        <v>0</v>
      </c>
      <c r="F10" s="14">
        <v>2.2000000000000002</v>
      </c>
      <c r="G10" s="14">
        <v>2</v>
      </c>
      <c r="H10" s="14">
        <v>2.2000000000000002</v>
      </c>
      <c r="I10" s="14">
        <v>2.8</v>
      </c>
      <c r="J10" s="14">
        <v>1.2</v>
      </c>
      <c r="K10" s="14">
        <v>1</v>
      </c>
      <c r="L10" s="14">
        <v>1.2</v>
      </c>
      <c r="M10" s="14">
        <v>1.4</v>
      </c>
      <c r="N10" s="14">
        <v>1</v>
      </c>
      <c r="O10" s="14">
        <v>1.6</v>
      </c>
      <c r="P10" s="14">
        <v>2</v>
      </c>
      <c r="Q10" s="14"/>
      <c r="R10" s="14"/>
      <c r="S10" s="14"/>
      <c r="T10" s="8"/>
      <c r="U10" s="8"/>
    </row>
    <row r="11" spans="1:27">
      <c r="A11" s="12" t="s">
        <v>179</v>
      </c>
      <c r="B11" s="12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7">
      <c r="A12" s="12" t="s">
        <v>180</v>
      </c>
      <c r="B12" s="12"/>
      <c r="C12" s="13"/>
      <c r="D12" s="13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7">
      <c r="A13" s="12">
        <v>2</v>
      </c>
      <c r="B13" s="12"/>
      <c r="C13" s="12"/>
      <c r="D13" s="1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7">
      <c r="A14" s="12" t="s">
        <v>181</v>
      </c>
      <c r="B14" s="12"/>
      <c r="C14" s="13"/>
      <c r="D14" s="13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7">
      <c r="A15" s="12" t="s">
        <v>182</v>
      </c>
      <c r="B15" s="12"/>
      <c r="C15" s="13"/>
      <c r="D15" s="13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7">
      <c r="A16" s="12" t="s">
        <v>183</v>
      </c>
      <c r="B16" s="12"/>
      <c r="C16" s="13"/>
      <c r="D16" s="13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>
      <c r="A17" s="12">
        <v>3</v>
      </c>
      <c r="B17" s="12"/>
      <c r="C17" s="12"/>
      <c r="D17" s="15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>
      <c r="A18" s="12" t="s">
        <v>184</v>
      </c>
      <c r="B18" s="12"/>
      <c r="C18" s="13"/>
      <c r="D18" s="13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>
      <c r="A19" s="12" t="s">
        <v>185</v>
      </c>
      <c r="B19" s="12"/>
      <c r="C19" s="13"/>
      <c r="D19" s="1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5"/>
      <c r="S19" s="5"/>
      <c r="T19" s="5"/>
      <c r="U19" s="5"/>
    </row>
    <row r="20" spans="1:21">
      <c r="A20" s="12"/>
      <c r="B20" s="12"/>
      <c r="C20" s="13"/>
      <c r="D20" s="1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15.75" customHeight="1">
      <c r="A21" s="12">
        <v>4</v>
      </c>
      <c r="B21" s="12"/>
      <c r="C21" s="12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5.75" customHeight="1">
      <c r="A22" s="12">
        <v>5</v>
      </c>
      <c r="B22" s="12"/>
      <c r="C22" s="5"/>
      <c r="D22" s="13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5.75" customHeight="1">
      <c r="A23" s="12"/>
      <c r="B23" s="12" t="s">
        <v>144</v>
      </c>
      <c r="C23" s="5"/>
      <c r="D23" s="13" t="s">
        <v>43</v>
      </c>
      <c r="E23" s="8">
        <f>SUM(E4:E10)</f>
        <v>10.67</v>
      </c>
      <c r="F23" s="8">
        <f t="shared" ref="F23:U23" si="0">SUM(F4:F10)</f>
        <v>17.38</v>
      </c>
      <c r="G23" s="8">
        <f t="shared" si="0"/>
        <v>17.119999999999997</v>
      </c>
      <c r="H23" s="8">
        <f t="shared" si="0"/>
        <v>16.169999999999998</v>
      </c>
      <c r="I23" s="8">
        <f t="shared" si="0"/>
        <v>17.12</v>
      </c>
      <c r="J23" s="8">
        <f t="shared" si="0"/>
        <v>12.12</v>
      </c>
      <c r="K23" s="8">
        <f t="shared" si="0"/>
        <v>12.58</v>
      </c>
      <c r="L23" s="8">
        <f t="shared" si="0"/>
        <v>12.12</v>
      </c>
      <c r="M23" s="8">
        <f t="shared" si="0"/>
        <v>14.03</v>
      </c>
      <c r="N23" s="8">
        <f t="shared" si="0"/>
        <v>15.4</v>
      </c>
      <c r="O23" s="8">
        <f t="shared" si="0"/>
        <v>13.27</v>
      </c>
      <c r="P23" s="8">
        <f t="shared" si="0"/>
        <v>16.829999999999998</v>
      </c>
      <c r="Q23" s="8"/>
      <c r="R23" s="8">
        <f t="shared" si="0"/>
        <v>11.17</v>
      </c>
      <c r="S23" s="8">
        <f t="shared" si="0"/>
        <v>11.58</v>
      </c>
      <c r="T23" s="8">
        <f t="shared" si="0"/>
        <v>11.120000000000001</v>
      </c>
      <c r="U23" s="8">
        <f t="shared" si="0"/>
        <v>11.94</v>
      </c>
    </row>
    <row r="24" spans="1:21" ht="15.75" customHeight="1">
      <c r="A24" s="12"/>
      <c r="B24" s="12"/>
      <c r="C24" s="5"/>
      <c r="D24" s="13" t="s">
        <v>189</v>
      </c>
      <c r="E24" s="11">
        <f>AVERAGE(E4:E10)</f>
        <v>1.5242857142857142</v>
      </c>
      <c r="F24" s="11">
        <f t="shared" ref="F24:U24" si="1">AVERAGE(F4:F10)</f>
        <v>2.4828571428571427</v>
      </c>
      <c r="G24" s="11">
        <f t="shared" si="1"/>
        <v>2.4457142857142853</v>
      </c>
      <c r="H24" s="11">
        <f t="shared" si="1"/>
        <v>2.3099999999999996</v>
      </c>
      <c r="I24" s="11">
        <f t="shared" si="1"/>
        <v>2.4457142857142857</v>
      </c>
      <c r="J24" s="11">
        <f t="shared" si="1"/>
        <v>1.7314285714285713</v>
      </c>
      <c r="K24" s="11">
        <f t="shared" si="1"/>
        <v>1.7971428571428572</v>
      </c>
      <c r="L24" s="11">
        <f t="shared" si="1"/>
        <v>1.7314285714285713</v>
      </c>
      <c r="M24" s="11">
        <f t="shared" si="1"/>
        <v>2.004285714285714</v>
      </c>
      <c r="N24" s="11">
        <f t="shared" si="1"/>
        <v>2.2000000000000002</v>
      </c>
      <c r="O24" s="11">
        <f t="shared" si="1"/>
        <v>1.8957142857142857</v>
      </c>
      <c r="P24" s="11">
        <f t="shared" si="1"/>
        <v>2.4042857142857139</v>
      </c>
      <c r="Q24" s="11"/>
      <c r="R24" s="11">
        <f t="shared" si="1"/>
        <v>2.234</v>
      </c>
      <c r="S24" s="11">
        <f t="shared" si="1"/>
        <v>2.3159999999999998</v>
      </c>
      <c r="T24" s="11">
        <f t="shared" si="1"/>
        <v>2.2240000000000002</v>
      </c>
      <c r="U24" s="11">
        <f t="shared" si="1"/>
        <v>2.3879999999999999</v>
      </c>
    </row>
    <row r="25" spans="1:21" ht="15.75" customHeight="1">
      <c r="A25" s="39"/>
      <c r="B25" s="39"/>
      <c r="C25" s="39"/>
      <c r="D25" s="15" t="s">
        <v>44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5.75" customHeight="1">
      <c r="A26" s="40"/>
      <c r="B26" s="40"/>
      <c r="C26" s="40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5.75" customHeight="1">
      <c r="A27" s="43"/>
      <c r="B27" s="43"/>
      <c r="C27" s="43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U1"/>
  </mergeCells>
  <pageMargins left="0.2" right="0.2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</vt:lpstr>
      <vt:lpstr>BT-1 </vt:lpstr>
      <vt:lpstr>BT-2</vt:lpstr>
      <vt:lpstr>BT-3</vt:lpstr>
      <vt:lpstr>BT-4</vt:lpstr>
      <vt:lpstr>BT-5</vt:lpstr>
      <vt:lpstr>BT-6</vt:lpstr>
      <vt:lpstr>BT-7</vt:lpstr>
      <vt:lpstr>BT-8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shruti.jain</cp:lastModifiedBy>
  <cp:lastPrinted>2023-06-03T03:10:55Z</cp:lastPrinted>
  <dcterms:created xsi:type="dcterms:W3CDTF">2017-12-14T08:33:08Z</dcterms:created>
  <dcterms:modified xsi:type="dcterms:W3CDTF">2023-06-12T08:28:40Z</dcterms:modified>
</cp:coreProperties>
</file>